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oldlaptop\Кукліна\РЕЄСТР\РЕЄСТР 2026 рік\"/>
    </mc:Choice>
  </mc:AlternateContent>
  <xr:revisionPtr revIDLastSave="0" documentId="13_ncr:1_{542D189C-6047-4E61-A893-174BECC4A2C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трактори'!$A$1:$J$390</definedName>
    <definedName name="_xlnm.Print_Area" localSheetId="0">Нерухомість!$A$1:$L$1000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9" i="1" l="1"/>
  <c r="I549" i="1"/>
  <c r="H341" i="1"/>
  <c r="H332" i="2"/>
  <c r="H176" i="2" l="1"/>
  <c r="G176" i="2"/>
  <c r="I159" i="1"/>
  <c r="I981" i="1"/>
  <c r="H981" i="1"/>
  <c r="I959" i="1"/>
  <c r="H959" i="1"/>
  <c r="I922" i="1"/>
  <c r="I919" i="1"/>
  <c r="I909" i="1"/>
  <c r="I792" i="1"/>
  <c r="H773" i="1"/>
  <c r="I773" i="1"/>
  <c r="G286" i="2" l="1"/>
  <c r="H286" i="2"/>
  <c r="H368" i="1" l="1"/>
  <c r="H59" i="2" l="1"/>
  <c r="G59" i="2"/>
  <c r="H79" i="2" l="1"/>
  <c r="G330" i="2" l="1"/>
  <c r="G320" i="2" l="1"/>
  <c r="H320" i="2"/>
  <c r="H409" i="1" l="1"/>
  <c r="I409" i="1"/>
  <c r="G79" i="2" l="1"/>
  <c r="I205" i="1" l="1"/>
  <c r="H205" i="1"/>
  <c r="H371" i="2"/>
  <c r="G371" i="2"/>
  <c r="H382" i="2" l="1"/>
  <c r="G382" i="2"/>
  <c r="H336" i="2"/>
  <c r="G336" i="2"/>
  <c r="H63" i="2"/>
  <c r="H61" i="2"/>
  <c r="G61" i="2"/>
  <c r="H49" i="2"/>
  <c r="G49" i="2"/>
  <c r="B23" i="2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I992" i="1"/>
  <c r="D992" i="1"/>
  <c r="I989" i="1"/>
  <c r="H989" i="1"/>
  <c r="D989" i="1"/>
  <c r="I985" i="1"/>
  <c r="H985" i="1"/>
  <c r="I968" i="1"/>
  <c r="H968" i="1"/>
  <c r="I961" i="1"/>
  <c r="H961" i="1"/>
  <c r="I951" i="1"/>
  <c r="H951" i="1"/>
  <c r="I938" i="1"/>
  <c r="H938" i="1"/>
  <c r="I934" i="1"/>
  <c r="H934" i="1"/>
  <c r="I928" i="1"/>
  <c r="H928" i="1"/>
  <c r="H919" i="1"/>
  <c r="I905" i="1"/>
  <c r="H905" i="1"/>
  <c r="I888" i="1"/>
  <c r="H888" i="1"/>
  <c r="H880" i="1"/>
  <c r="I877" i="1"/>
  <c r="I876" i="1"/>
  <c r="I874" i="1"/>
  <c r="I870" i="1"/>
  <c r="I869" i="1"/>
  <c r="I868" i="1"/>
  <c r="I867" i="1"/>
  <c r="I865" i="1"/>
  <c r="H863" i="1"/>
  <c r="I859" i="1"/>
  <c r="I858" i="1"/>
  <c r="I857" i="1"/>
  <c r="H855" i="1"/>
  <c r="I852" i="1"/>
  <c r="I855" i="1" s="1"/>
  <c r="I851" i="1"/>
  <c r="H851" i="1"/>
  <c r="I844" i="1"/>
  <c r="H844" i="1"/>
  <c r="H838" i="1"/>
  <c r="I836" i="1"/>
  <c r="I835" i="1"/>
  <c r="I832" i="1"/>
  <c r="H831" i="1"/>
  <c r="I828" i="1"/>
  <c r="I827" i="1"/>
  <c r="I826" i="1"/>
  <c r="I825" i="1"/>
  <c r="I822" i="1"/>
  <c r="H822" i="1"/>
  <c r="H810" i="1"/>
  <c r="I806" i="1"/>
  <c r="I805" i="1"/>
  <c r="I804" i="1"/>
  <c r="I800" i="1"/>
  <c r="H800" i="1"/>
  <c r="H792" i="1"/>
  <c r="I784" i="1"/>
  <c r="I762" i="1"/>
  <c r="H762" i="1"/>
  <c r="I752" i="1"/>
  <c r="H752" i="1"/>
  <c r="I744" i="1"/>
  <c r="H744" i="1"/>
  <c r="I738" i="1"/>
  <c r="H738" i="1"/>
  <c r="I730" i="1"/>
  <c r="H730" i="1"/>
  <c r="I725" i="1"/>
  <c r="H725" i="1"/>
  <c r="I723" i="1"/>
  <c r="H723" i="1"/>
  <c r="I721" i="1"/>
  <c r="H721" i="1"/>
  <c r="H718" i="1"/>
  <c r="I712" i="1"/>
  <c r="H712" i="1"/>
  <c r="I705" i="1"/>
  <c r="H705" i="1"/>
  <c r="I701" i="1"/>
  <c r="H701" i="1"/>
  <c r="I699" i="1"/>
  <c r="H699" i="1"/>
  <c r="I695" i="1"/>
  <c r="H695" i="1"/>
  <c r="I687" i="1"/>
  <c r="H687" i="1"/>
  <c r="I679" i="1"/>
  <c r="H679" i="1"/>
  <c r="I673" i="1"/>
  <c r="H673" i="1"/>
  <c r="I670" i="1"/>
  <c r="H670" i="1"/>
  <c r="I664" i="1"/>
  <c r="H664" i="1"/>
  <c r="I662" i="1"/>
  <c r="H662" i="1"/>
  <c r="I658" i="1"/>
  <c r="H658" i="1"/>
  <c r="I654" i="1"/>
  <c r="H654" i="1"/>
  <c r="I649" i="1"/>
  <c r="H649" i="1"/>
  <c r="I645" i="1"/>
  <c r="H645" i="1"/>
  <c r="I640" i="1"/>
  <c r="H640" i="1"/>
  <c r="I637" i="1"/>
  <c r="H637" i="1"/>
  <c r="I634" i="1"/>
  <c r="H634" i="1"/>
  <c r="I629" i="1"/>
  <c r="H629" i="1"/>
  <c r="I623" i="1"/>
  <c r="H623" i="1"/>
  <c r="I618" i="1"/>
  <c r="H618" i="1"/>
  <c r="I611" i="1"/>
  <c r="H611" i="1"/>
  <c r="I606" i="1"/>
  <c r="H605" i="1"/>
  <c r="H606" i="1" s="1"/>
  <c r="I598" i="1"/>
  <c r="H598" i="1"/>
  <c r="I590" i="1"/>
  <c r="H590" i="1"/>
  <c r="I583" i="1"/>
  <c r="H583" i="1"/>
  <c r="I578" i="1"/>
  <c r="H578" i="1"/>
  <c r="I574" i="1"/>
  <c r="H574" i="1"/>
  <c r="I568" i="1"/>
  <c r="H568" i="1"/>
  <c r="I563" i="1"/>
  <c r="H563" i="1"/>
  <c r="I405" i="1"/>
  <c r="H405" i="1"/>
  <c r="I401" i="1"/>
  <c r="H401" i="1"/>
  <c r="I391" i="1"/>
  <c r="H391" i="1"/>
  <c r="I386" i="1"/>
  <c r="H386" i="1"/>
  <c r="I380" i="1"/>
  <c r="H380" i="1"/>
  <c r="I368" i="1"/>
  <c r="I341" i="1"/>
  <c r="D341" i="1"/>
  <c r="B219" i="1"/>
  <c r="B208" i="1"/>
  <c r="B209" i="1" s="1"/>
  <c r="B210" i="1" s="1"/>
  <c r="B211" i="1" s="1"/>
  <c r="B212" i="1" s="1"/>
  <c r="B213" i="1" s="1"/>
  <c r="B214" i="1" s="1"/>
  <c r="B215" i="1" s="1"/>
  <c r="H159" i="1"/>
  <c r="I155" i="1"/>
  <c r="H155" i="1"/>
  <c r="D155" i="1"/>
  <c r="B101" i="1"/>
  <c r="B95" i="1"/>
  <c r="B96" i="1" s="1"/>
  <c r="B97" i="1" s="1"/>
  <c r="B70" i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57" i="1"/>
  <c r="B58" i="1" s="1"/>
  <c r="B59" i="1" s="1"/>
  <c r="B48" i="1"/>
  <c r="B49" i="1" s="1"/>
  <c r="B41" i="1"/>
  <c r="B42" i="1" s="1"/>
  <c r="B43" i="1" s="1"/>
  <c r="B44" i="1" s="1"/>
  <c r="B29" i="1"/>
  <c r="B30" i="1" s="1"/>
  <c r="I810" i="1" l="1"/>
  <c r="I863" i="1"/>
  <c r="I831" i="1"/>
  <c r="I880" i="1"/>
  <c r="I838" i="1"/>
</calcChain>
</file>

<file path=xl/sharedStrings.xml><?xml version="1.0" encoding="utf-8"?>
<sst xmlns="http://schemas.openxmlformats.org/spreadsheetml/2006/main" count="4201" uniqueCount="2052">
  <si>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</si>
  <si>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</si>
  <si>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</si>
  <si>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</si>
  <si>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</si>
  <si>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</si>
  <si>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</si>
  <si>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</si>
  <si>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№             з/п</t>
  </si>
  <si>
    <t>Додаток 2</t>
  </si>
  <si>
    <t>Державний номерний знак</t>
  </si>
  <si>
    <t xml:space="preserve">Технічний стан 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</si>
  <si>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</si>
  <si>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</si>
  <si>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Марка, модель, номери агрегатів (шасі, рами, двигуна, кузова)</t>
  </si>
  <si>
    <t>УЖКГБ ЛМР</t>
  </si>
  <si>
    <t>Чернігівська с/р</t>
  </si>
  <si>
    <t>Мотоцикл ДНЕПР МТ-11, двигун 391798</t>
  </si>
  <si>
    <t>Катеринівська с/р</t>
  </si>
  <si>
    <t>Мотоцикл "Днепр"номер 0008 ХАЕ</t>
  </si>
  <si>
    <t xml:space="preserve">Автомобіль  ЗАЗ-1102 "Таврія"    кузов № 0214389 двигуна№0223237 шасі №214389                                </t>
  </si>
  <si>
    <t>Перемозька с/р</t>
  </si>
  <si>
    <t>Автомобіль "Волга"</t>
  </si>
  <si>
    <t>Садовська с/р</t>
  </si>
  <si>
    <t>автомобіль Таврія ЗАЗ -1102  74-39 ХАБ</t>
  </si>
  <si>
    <t>Тихопільська с/р</t>
  </si>
  <si>
    <t>автомобіль ЛУАЗ(без документів)</t>
  </si>
  <si>
    <t>0008ХАЕ</t>
  </si>
  <si>
    <t>74-39ХАБ</t>
  </si>
  <si>
    <t>незадовільний</t>
  </si>
  <si>
    <t>задовільний</t>
  </si>
  <si>
    <t>Сарай клуба вул.Миру</t>
  </si>
  <si>
    <t xml:space="preserve"> </t>
  </si>
  <si>
    <t>1968</t>
  </si>
  <si>
    <t>1964</t>
  </si>
  <si>
    <t>Сарай дома вчителів с.Полтавське, вул.Українська, буд.1</t>
  </si>
  <si>
    <t>Туалет Царедарівської сільської ради с.Царедарівка, вул.Центральна,1 а</t>
  </si>
  <si>
    <t>Склад-магазин вул.Садова</t>
  </si>
  <si>
    <t>Будівля сарая 32от вул.Господарська</t>
  </si>
  <si>
    <t>Сарай цегляний (Прощай)вул.Садова</t>
  </si>
  <si>
    <t>Сарай цегляний (Оспіщев)вул.Садова</t>
  </si>
  <si>
    <t>Будівля аптеки с.Михайлівка</t>
  </si>
  <si>
    <t>Господарська будівля (напівзруйн.)</t>
  </si>
  <si>
    <t>Котельня по вул. Шкільна(в оперативному управлінні)</t>
  </si>
  <si>
    <t>Будівля школи с.Кінне вул Шкільна</t>
  </si>
  <si>
    <t>Котельня с.Кінне вул.Шкільна</t>
  </si>
  <si>
    <t>Туалет надвірний с.Кінне вул.Шкільна</t>
  </si>
  <si>
    <t>Туалет с.Кінне вул.Шкільна</t>
  </si>
  <si>
    <t>Будівля ФАП (стара) с.Бунакове, вул.Ковальова,106А</t>
  </si>
  <si>
    <t>Приміщення старої школи, с. Артільне, вул. Шкільна</t>
  </si>
  <si>
    <t>Нежитлова будівля (колишній ФАП) с. Артільне, вул. Молодіжна, буд. 15а</t>
  </si>
  <si>
    <t>Сарай 4-квартирного будинку, с. Артільне, вул. Молодіжна, буд. 12</t>
  </si>
  <si>
    <t>Льох 4-квартирного будинку, с. Артільне, вул. Молодіжна, буд. 12</t>
  </si>
  <si>
    <t>Гараж 4-квартирного будинку, с. Артільне, вул. Молодіжна, буд. 12</t>
  </si>
  <si>
    <t>Сарай будинку № 15, с. Артільне, вул. Шкільна</t>
  </si>
  <si>
    <t>Сарай будинку № 17, с. Артільне, вул. Шкільна</t>
  </si>
  <si>
    <t>Сарай будинку № 19, с. Артільне, вул. Шкільна</t>
  </si>
  <si>
    <t>Нежитловий будинок, с. Артільне,  вул. Шкільна, буд. 15</t>
  </si>
  <si>
    <t>Нежитловий будинок, с. Артільне, вул. Шкільна, буд. 17</t>
  </si>
  <si>
    <t>Нежитловий будинок, с. Артільне, вул. Шкільна, буд. 19</t>
  </si>
  <si>
    <t>Льох будинку № 15, с. Артільне, вул. Шкільна</t>
  </si>
  <si>
    <t>Льох будинку № 17, с. Артільне, вул. Шкільна</t>
  </si>
  <si>
    <t>Льох будинку № 19, с. Артільне, вул. Шкільна</t>
  </si>
  <si>
    <t>Сарай цегляний (колишній ФАП), с. Артільне, вул. Молодіжна, буд. 15а</t>
  </si>
  <si>
    <t>Сарай із шиферу (колишній ФАП), с. Артільне, вул. Молодіжна, буд. 15а</t>
  </si>
  <si>
    <t>Господарча будівля (гараж) мікрорайон с.Єлизаветівка</t>
  </si>
  <si>
    <t>приміщення сільської ради с.Садове вул.Центральна</t>
  </si>
  <si>
    <t>споруда туалету с.Садове (біля Будинку культури)</t>
  </si>
  <si>
    <t>УЖКГБ ЛМР (м.Лозова)</t>
  </si>
  <si>
    <t>Будівля пункту управління фонтанним комплексом ,що розташована у сквері Шевченка по бульвару Шевченка в м.Лозова</t>
  </si>
  <si>
    <t>Вбиральня під ГРП  вул Гетьманська (Блюхера)</t>
  </si>
  <si>
    <t>не використовується</t>
  </si>
  <si>
    <t>використовується</t>
  </si>
  <si>
    <t>Задовільний</t>
  </si>
  <si>
    <t>невикористовується</t>
  </si>
  <si>
    <t>КП "Тепловодосервіс"</t>
  </si>
  <si>
    <t>Автомобіль марки і моделі ВАЗ 21074 загальний легковий- Седан-В</t>
  </si>
  <si>
    <t>Гідротехнічна споруда 1983р., с.Мальцівське</t>
  </si>
  <si>
    <t>Громадська вбиральня п. Перемоги</t>
  </si>
  <si>
    <t>662,2 ком.554,9</t>
  </si>
  <si>
    <t>Домаський   с/о</t>
  </si>
  <si>
    <t>Новоіванівський  с/о</t>
  </si>
  <si>
    <t>Миколаївський  с/о</t>
  </si>
  <si>
    <t>Миролюбівський   с/о</t>
  </si>
  <si>
    <t>Царедарівський  с/о</t>
  </si>
  <si>
    <t>Чернігівський  с/о</t>
  </si>
  <si>
    <t>Катеринівський  с/о</t>
  </si>
  <si>
    <t>Бунаківський  с/о</t>
  </si>
  <si>
    <t>Артільний  с/о</t>
  </si>
  <si>
    <t>Єлизаветівський  с/о</t>
  </si>
  <si>
    <t>Садівський  с/о</t>
  </si>
  <si>
    <t>Туалет надвірний (с.Чернігівське,вул.вул.Садова ,15)</t>
  </si>
  <si>
    <t>Смирнівський с/о</t>
  </si>
  <si>
    <r>
      <rPr>
        <b/>
        <sz val="11"/>
        <rFont val="Times New Roman"/>
        <family val="1"/>
        <charset val="204"/>
      </rPr>
      <t>Виробничий будинок</t>
    </r>
    <r>
      <rPr>
        <sz val="11"/>
        <rFont val="Times New Roman"/>
        <family val="1"/>
        <charset val="204"/>
      </rPr>
      <t xml:space="preserve"> – будівля для конторських та адміністративних цілей с.Смирнівка, вул.Миру,буд.9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</si>
  <si>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- нежитлова будівля їдальні с. Веселе, вул. Центральна, буд. 1-б</t>
    </r>
  </si>
  <si>
    <r>
      <rPr>
        <b/>
        <sz val="11"/>
        <rFont val="Times New Roman"/>
        <family val="1"/>
        <charset val="204"/>
      </rPr>
      <t>Виробничий будинок котельні</t>
    </r>
    <r>
      <rPr>
        <sz val="11"/>
        <rFont val="Times New Roman"/>
        <family val="1"/>
        <charset val="204"/>
      </rPr>
      <t xml:space="preserve"> с. Смирнівка, вул. Миру, б/н</t>
    </r>
  </si>
  <si>
    <t xml:space="preserve">З А Г А Л Ь Н И Й    Р Е Є С Т Р </t>
  </si>
  <si>
    <t>З А Г А Л Ь Н И Й   Р Е Є С Т Р</t>
  </si>
  <si>
    <t>Балансо-утримувач</t>
  </si>
  <si>
    <t>використовується за призначенням</t>
  </si>
  <si>
    <t>технічно справний, добрий стан</t>
  </si>
  <si>
    <t>Автомобіль Daewoo Gentra Elegant  5MT, Номер двигуна В15D212133012DFCX0527, Номер кузова/шасі XWB5V319DЕA526578</t>
  </si>
  <si>
    <t>Лозівський міський Палац культури</t>
  </si>
  <si>
    <t>Громадський будинок - Пункт управління фонтанним комплексом за адресою: м. Лозова, майдан Машинобудівників, 1</t>
  </si>
  <si>
    <t>10133-11468</t>
  </si>
  <si>
    <t>Нежитлова будівля міського Палацу культури за адресою: м. Лозова, проспект Перемоги, 1</t>
  </si>
  <si>
    <t>10131-0001</t>
  </si>
  <si>
    <t>Трактор СШ - 25</t>
  </si>
  <si>
    <t>83-79 ХІ</t>
  </si>
  <si>
    <t>10151-0615</t>
  </si>
  <si>
    <t>Управління культури ЛМР</t>
  </si>
  <si>
    <t>2+ цокольний поверх</t>
  </si>
  <si>
    <t>для потреб</t>
  </si>
  <si>
    <t>Нежитлова будівля будинку кульутри літ. "А-2", загальною площею 782,5 кв.м, крім того підвал 154,3 кв.м Адреса: м. Лозова, вул. Бричука Олександра, буд. 59</t>
  </si>
  <si>
    <t>переданий в оренду</t>
  </si>
  <si>
    <t>Будинок культури Адреса: Харківська обл., Лозівський р.,с. Артільне, вул. Молодіжна (вул. Жовтнева), буд. 2</t>
  </si>
  <si>
    <t>Громадський будинок - нежитлова будівля Бунаківського сільського будинку культури літ. "А" Адреса: Харківська обл., Лозівський р., с. Бунакове, вул. Ковальова, буд. 55</t>
  </si>
  <si>
    <t>4+ цоколь</t>
  </si>
  <si>
    <t xml:space="preserve">Громадський будинок Михайлівський сільськоий клуб, сарай, туалет.  Адреса: Харківська обл., Лозівський р., с. Михайлівка, вул. Тиха, буд. 1 </t>
  </si>
  <si>
    <t>Нежитлова будівля Миролюбівського сільського Будинку культури  Адреса: Харківська обл., Лозівський р., сщ. Миролюбівка, вул. Дружби, буд. 17а</t>
  </si>
  <si>
    <t xml:space="preserve">Громадський будинок Мирненський сільський клуб Адреса: Харківська обл., Лозівський р., с. Мирне, вул. Молодіжна, буд. 8 </t>
  </si>
  <si>
    <t>Нежитлова будівля Миколаївського сільського Будинку культури Адреса: Харківська обл., Лозівський р., с. Миколаївка, вул. Никитенка, буд. 14</t>
  </si>
  <si>
    <t>Нежитлова будівля громадського будинку - сільського будинку культури літ. "А-1", при будинку мається ганок літ. "а1,а2" Адреса: Харківська обл., Лозівський р., с. Нова Іванівка, вул. Садова, буд. 2а</t>
  </si>
  <si>
    <t xml:space="preserve"> Нежитлова будівля- громадський будинок-школа- садок Мальцівський сільський клуб літ. "М-1"загальною площею 481,4 кв.м, надвірні будівлі: тамбура літ. "м,м1,м2", огорожі літ. "№1,2", навіс літ. "Н", ганок літ. "м3, м4", котельня літ. "К". Адреса: Харківська обл., Лозівський р., с. Мальцівське, вул. Шкільна, буд. 7</t>
  </si>
  <si>
    <t>Нежитлова будівля Павлівський сільський будинок культури Адреса: Харківська обл., Лозівський р., с. Павлівка Друга, вул. Войкова, буд. 6</t>
  </si>
  <si>
    <t>Нежитлова будівля - сільський будинок культури літ. "А-2" Адреса: Харківська обл., Лозівський р., с. Перемога, вул. Жовтнева (вул. Слави), буд. 7</t>
  </si>
  <si>
    <t>Громадський будинок літ. "А-1": Герсеванівська сільська бібліотека-філія Публічної бібліотеки Лозівської міської тради Харківської області; літ. "№1": огорожа Адреса: Харківська обл., Лозівський р., с. Герсеванівка, вул. Жовтнева (вул. Сірка Івана), буд. 8</t>
  </si>
  <si>
    <t>Громадський будинок літ. "А-1": сільський будинок культури; літ. "№1": огорожа; літ. "№2": тротуар Адреса: Харківська обл., Лозівський р., с. Шатівка, вул. Центральна (вул. Жовтнева), буд. 15</t>
  </si>
  <si>
    <t>Нежитлова будівля - сільський будинок культури літ. "А-1", туалет сільського будинку культури  Адреса: Харківська обл., Лозівський р., с. Царедарівка, вул. Дніпропетровська, буд. 16а</t>
  </si>
  <si>
    <t xml:space="preserve">Нежитлова будівля Полтавський сільський клуб літ. "А-1" Адреса: Харківська обл., Лозівський р., с. Полтавське, вул. Шкільна, буд. 1-а  </t>
  </si>
  <si>
    <t>Громадський будинок Чернігівський  сільський клуб Адреса: Харківська обл., Лозівський р., сщ. Чернігівське, вул. Садова, буд. 17</t>
  </si>
  <si>
    <t>Нежитлове приміщення будинок культури Адреса: Харківська обл., Лозівський р., с. Садове, вул. Центральна, буд. 83</t>
  </si>
  <si>
    <t>Нежитлова будівля клуб (Єлизаветівського сільського Будинку культури) літ. "А-1", "А-2" Адреса: Харківська обл., Лозівський р., с. Єлизаветівка, майдан Шевченка, буд. 7</t>
  </si>
  <si>
    <t>Громадський будинок - нежитлова будівля сільського Будинку культури літ. "А-1" Адреса: Харківська обл., Лозівський р., с. Яковлівка, вул. Леніна (вул. Дружби), буд. 35</t>
  </si>
  <si>
    <t>Нежитлова будівля сільського клубу  літ. "А-1" Адреса: Харківська обл., Лозівський р., с.Копані, вул. Перемоги, буд. 8</t>
  </si>
  <si>
    <t>Миколаївський старостинський округ</t>
  </si>
  <si>
    <t>Громадський будинок літ. " А-1": сльський клуб; літ. "№1": огорожа, літ. "№2": огорожа; літ. "№3": тротуар Адреса: Харківська обл., Лозівський р., с. Миколаївка (Шатівська с/рада), вул. Вишнева (вулиця Дзержинського), буд. 25</t>
  </si>
  <si>
    <t>Шатівський старостинський округ</t>
  </si>
  <si>
    <t>Нежитлова будівля сільського клубу Адреса: с. Новоселівка, вул. Набережна</t>
  </si>
  <si>
    <t>Павлівський старостинський округ</t>
  </si>
  <si>
    <t>Літера "А-2" Смирнівський сільський будинок культури. Адреса: Харківська обл., Лозівський р-н, с.Смирнівка,вул.Перемоги,буд.12</t>
  </si>
  <si>
    <t>Літера "А-1" Веселівський сільський клуб. Адреса: Харківська обл., Лозівський р-н, с. Веселе (Смирнівська с/рада), вул. Центральна, 16</t>
  </si>
  <si>
    <t xml:space="preserve">Нежитлова будівля літ. "А-1" нежитлова будівля-сільська рада Адреса: Харківська область, Лозівський район, с. Шатівка, 
вул. Центральна, буд. 21
</t>
  </si>
  <si>
    <t xml:space="preserve">автомобіль RENAULT-TRAFIC загальний легковий-загальний пасажирський -В, номер шасі VF13JL 61862893218 двигун №С152906 рік випуску 2019 </t>
  </si>
  <si>
    <t xml:space="preserve">АХ4395НК </t>
  </si>
  <si>
    <t>добрий</t>
  </si>
  <si>
    <t>Артезіанська свердловинаи №4/89  глибина  58м с.Артільне вул. Шкільна</t>
  </si>
  <si>
    <t>Нежитлова будівля розподільчого пункту біля свердловини(с.Перемога вул.Шкільна,45</t>
  </si>
  <si>
    <t xml:space="preserve"> Артезіанська свердловина №3/93 глибина 45м  с.Новоселівка вул. Набережна</t>
  </si>
  <si>
    <t>Артезіанська свердловина  №1/81 глибина 40 м  с.Зелений гай вул.Бахшарівська</t>
  </si>
  <si>
    <t>Артезіанська свердловина №2/90 глибина 37м с.Павлівка Друга вул. Новоселівська</t>
  </si>
  <si>
    <t>Артсвердловина №2/95 глибина 18м с.Бунакове вул. Ковальова</t>
  </si>
  <si>
    <t>Артсвердловина №1/95 глибина 30м  с.Бунакове вул.Шевченко</t>
  </si>
  <si>
    <t>Артезіанська свердловина №1 с.Смирнівка вул.Миру, глибина 50м</t>
  </si>
  <si>
    <t>Артезіанська свердловина №2 с.Смирнівка вул.Вишнева(Радянська), глибина 160м</t>
  </si>
  <si>
    <t xml:space="preserve">Громадський будинок, нежитлова будівля с.Катеринівка вул.Слобожанська б.18 
</t>
  </si>
  <si>
    <t>140,5 кв.м.</t>
  </si>
  <si>
    <t>Трактор колісний марка Т-40, заводський номер 240613, двигун №2163180</t>
  </si>
  <si>
    <t>23291 АХ</t>
  </si>
  <si>
    <t>Причіп марки 2 ПТС-4, заводський номер 163721</t>
  </si>
  <si>
    <t>23289 АХ</t>
  </si>
  <si>
    <t>Автомобіль марки і моделі ЗИЛ-130 АГП -22 , вантажний спеціальний автопідйомник-С; номер кузова (шасі): R3383812</t>
  </si>
  <si>
    <t>АХ 1695 СК</t>
  </si>
  <si>
    <t>2:1016:241</t>
  </si>
  <si>
    <t>власні потреби</t>
  </si>
  <si>
    <t>2:1016:281</t>
  </si>
  <si>
    <t xml:space="preserve">на випадок  потреби цивільного захисту </t>
  </si>
  <si>
    <t xml:space="preserve">1:875:1201                                            </t>
  </si>
  <si>
    <t>2:1016:200</t>
  </si>
  <si>
    <t>Громадський будинок літ."Д-1"                               - ангар  за адресою: м.Лозова, вул. Спортивна, 23</t>
  </si>
  <si>
    <t>2:1016:253</t>
  </si>
  <si>
    <t>Громадський будинок літ." Є-2"                                         -будівля  гаражів з побутовими приміщеннями, м. Лозова, вул. Спортивна, 23</t>
  </si>
  <si>
    <t>2:7918:247</t>
  </si>
  <si>
    <t>Громадський будинок літ." Ж-1"                          -будівля гаpажів з майстернями,  м.Лозова, вул. Спортивна, 23</t>
  </si>
  <si>
    <t>2:7918:218</t>
  </si>
  <si>
    <t>Громадський будинок літ." 3-1"                                              -будівля майстерень, м.Лозова,  вул. Спортивна, 23</t>
  </si>
  <si>
    <t>2:1016:276</t>
  </si>
  <si>
    <t>Громадський будинок літ." Й-1"                        -адміністративна  будівля №3 ,            м.Лозова, вул. Спортивна, 23</t>
  </si>
  <si>
    <t>2:1016:275</t>
  </si>
  <si>
    <t>Громадський будинок літ." К-1"                         -будівля прохідної, м.Лозова,  вул. Спортивна, 23</t>
  </si>
  <si>
    <t>2:1016:258</t>
  </si>
  <si>
    <t xml:space="preserve"> Нежитлова будівля літ."А-1" , м. Лозова, вул. Спортивна, 22</t>
  </si>
  <si>
    <t>1:1016:280</t>
  </si>
  <si>
    <t>1:876:1201</t>
  </si>
  <si>
    <t>1:877:1201</t>
  </si>
  <si>
    <t>Нежитлова будівля котельні, м. Лозова,  вул. Покровська, 22-а</t>
  </si>
  <si>
    <t>1:881:1201</t>
  </si>
  <si>
    <t>1:881:1202</t>
  </si>
  <si>
    <t>Нежитлова будівля котельні , м. Лозова, вул. Правди, 4-в</t>
  </si>
  <si>
    <t>1:883:1201</t>
  </si>
  <si>
    <t xml:space="preserve"> Нежитлова будівля котельні с.Панютине,  вул.Середи,10</t>
  </si>
  <si>
    <t>1:888:1201</t>
  </si>
  <si>
    <t xml:space="preserve"> Нежитлова будівля котельні , м. Лозова, вул. Машинобудівників, 29-б</t>
  </si>
  <si>
    <t>1:980:1201</t>
  </si>
  <si>
    <t>1:5003:1201</t>
  </si>
  <si>
    <t>Нежитлова будівля   насосної , м.Лозова, б-р Шевченко, 3-а</t>
  </si>
  <si>
    <t>2:5006:1201</t>
  </si>
  <si>
    <t xml:space="preserve"> Нежитлова будівля   топочної, м.Лозова, вул. Василькова,1-а</t>
  </si>
  <si>
    <t>1:6312:1202</t>
  </si>
  <si>
    <t>Нежитлова будівля  блок-контейнер, м. Лозова, вул. Бричука, 43-г</t>
  </si>
  <si>
    <t>1:600:1201</t>
  </si>
  <si>
    <t xml:space="preserve"> Нежитлова будівля  котельні , м. Лозова, вул. Гетьманська, 2-а </t>
  </si>
  <si>
    <t>1:632:1201</t>
  </si>
  <si>
    <t>Нежитлова будівля  котельні с. Панютине, вул. Переможців, 14</t>
  </si>
  <si>
    <t>1:748:1201</t>
  </si>
  <si>
    <t>Нежитлова будівля  топочної №1, м. Лозова, вул. Бричука, 55-г</t>
  </si>
  <si>
    <t>1:997:1201</t>
  </si>
  <si>
    <t>Нежитлова будівля  топочної №2,  м. Лозова, вул. Бричука, 55-г</t>
  </si>
  <si>
    <t>1:997:1202</t>
  </si>
  <si>
    <t xml:space="preserve"> Нежитлова будівля  топочної  , м. Лозова, вул. Миру, 163</t>
  </si>
  <si>
    <t>1:1:1201</t>
  </si>
  <si>
    <t xml:space="preserve"> Споруда насосної (артезіанська свердловина) , м. Лозова, вул. Свободи, 2-з</t>
  </si>
  <si>
    <t>1:574:1272</t>
  </si>
  <si>
    <t>Нежитлова будівля  котельні , м. Лозова, вул. Свободи ,2-з</t>
  </si>
  <si>
    <t>1:574:1201</t>
  </si>
  <si>
    <t>1:890:1201</t>
  </si>
  <si>
    <t xml:space="preserve"> Нежитлова будівля гаражів літ."А-1", м.Лозова, вул. Покровська, 2-а</t>
  </si>
  <si>
    <t>1:634:1201</t>
  </si>
  <si>
    <t>Прибудована будівля гаражів до ТРП 1, м. Лозова,  м-н 1,  4-а</t>
  </si>
  <si>
    <t>1:190:1202</t>
  </si>
  <si>
    <t>1:197:1202</t>
  </si>
  <si>
    <t>Нежитлова будівля ТРП-1, м. Лозова,      м-н 1, 4-а</t>
  </si>
  <si>
    <t>1:190:1201</t>
  </si>
  <si>
    <t>Нежитлова будівля  ТРП-3, м. Лозова,     м-н 2, 18-а</t>
  </si>
  <si>
    <t>1:192:1201</t>
  </si>
  <si>
    <t>Нежитлова будівля ТРП-4 , м. Лозова,     м-н 2,  31-а</t>
  </si>
  <si>
    <t>1:193:1201</t>
  </si>
  <si>
    <t xml:space="preserve"> Нежитлова будівля ТРП-5 , м. Лозова,      м-н 5, 1-в</t>
  </si>
  <si>
    <t>1:194:1201</t>
  </si>
  <si>
    <t>Нежитлова будівля ТРП-6 , м. Лозова,     м-н 4, 16-в</t>
  </si>
  <si>
    <t>1:195:1201</t>
  </si>
  <si>
    <t>Нежитлова будівля ТРП-7 , м. Лозова,      м-н 3,  39</t>
  </si>
  <si>
    <t>1:196:1201</t>
  </si>
  <si>
    <t>Нежитлова будівля ТРП-8,  м. Лозова,    м-н 4,  39-г</t>
  </si>
  <si>
    <t>1:197:1201</t>
  </si>
  <si>
    <t>Нежитлова будівля  ТРП 9,  м. Лозова,       м-н 9,  3-а</t>
  </si>
  <si>
    <t>1:198:1201</t>
  </si>
  <si>
    <t>Екскаватор ЕО-3323 1-но ковшовий, двигун Д-243 з робочим об'ємом 4,75 л</t>
  </si>
  <si>
    <t>03379 АХ</t>
  </si>
  <si>
    <t>2:7918:2436</t>
  </si>
  <si>
    <t>01.01.87</t>
  </si>
  <si>
    <t>Екскаватор ЕО-2621,1-но ковшовий, V ковша 0,25 куб.м., двигун Д-65</t>
  </si>
  <si>
    <t>03378 АХ</t>
  </si>
  <si>
    <t>2:7918:2440</t>
  </si>
  <si>
    <t>01.01.88</t>
  </si>
  <si>
    <t>Екскаватор  ЕО-2621-13,1-но ковшовий, V ковша 0,25 куб.м., двигун Д-65</t>
  </si>
  <si>
    <t>03376 АХ</t>
  </si>
  <si>
    <t>2:7918:2421</t>
  </si>
  <si>
    <t>01.01.90</t>
  </si>
  <si>
    <t>Трактор  Т-16 МГ,под'єм груза 1 т., двигун Д-21-А-1 з робочим об'ємом 2,08 л</t>
  </si>
  <si>
    <t>03374 АХ</t>
  </si>
  <si>
    <t>2:7918:2450</t>
  </si>
  <si>
    <t>01.01.95</t>
  </si>
  <si>
    <t xml:space="preserve"> 03385 АХ</t>
  </si>
  <si>
    <t>2:7918:2451</t>
  </si>
  <si>
    <t xml:space="preserve">Трактор  самохідне шасі Т-16, под'єм груза 1 т., двигун Д-21-А-1 з робочим об'ємом 2,08 л </t>
  </si>
  <si>
    <t>03384 АХ</t>
  </si>
  <si>
    <t>2:7918:2485</t>
  </si>
  <si>
    <t>01.04.95</t>
  </si>
  <si>
    <t xml:space="preserve">Трактор  Т-16 МГ, под'єм груза 1 т., двигун Д-21-А-1 з робочим об'ємом 2,08 л </t>
  </si>
  <si>
    <t>03382 АХ</t>
  </si>
  <si>
    <t>2:7918:2453</t>
  </si>
  <si>
    <t>01.12.95</t>
  </si>
  <si>
    <t xml:space="preserve"> 03383 АХ</t>
  </si>
  <si>
    <t>2:7918:2474</t>
  </si>
  <si>
    <t>01.11.98</t>
  </si>
  <si>
    <t>Трактор навантажувач  фронтальний Т-156-Б-05,под'єм груза ковшем 3 т., двигун  з робочим об'ємом 9,15 л</t>
  </si>
  <si>
    <t xml:space="preserve"> 03380 АХ</t>
  </si>
  <si>
    <t>2:7918:2478</t>
  </si>
  <si>
    <t>01.03.99</t>
  </si>
  <si>
    <t xml:space="preserve">Трактор СШ-25(АСУТ)  </t>
  </si>
  <si>
    <t xml:space="preserve"> 03375АХ</t>
  </si>
  <si>
    <t>2:7918:2122</t>
  </si>
  <si>
    <t>01.07.01</t>
  </si>
  <si>
    <t xml:space="preserve">Трактор ЮМЗ-6, колісний,заводський № 500084, двигун №6113175 </t>
  </si>
  <si>
    <t>23290 АХ</t>
  </si>
  <si>
    <t>2:7918:2510</t>
  </si>
  <si>
    <t>01.11.86</t>
  </si>
  <si>
    <t xml:space="preserve">Автобус КАВЗ-685, довжина до 9 м., місткість пасажирів 22,двигун  з робочим об'ємом 4,25 л </t>
  </si>
  <si>
    <t>АХ 46-05 АХ</t>
  </si>
  <si>
    <t>2:7918:2422</t>
  </si>
  <si>
    <t>01.01.77</t>
  </si>
  <si>
    <t>Автокран  КС-2561Л , вантажність 6,3 т, двигун  з об'ємом 6,0 л</t>
  </si>
  <si>
    <t>АХ 2995АХ</t>
  </si>
  <si>
    <t>2:7918:2426</t>
  </si>
  <si>
    <t>01.01.84</t>
  </si>
  <si>
    <t>Автомобіль  КАЗ-608 Колхида, вантажність 7,5 т, двигун  з об'ємом 6,0 л</t>
  </si>
  <si>
    <t>АХ 2993АХ</t>
  </si>
  <si>
    <t>2:7918:2442</t>
  </si>
  <si>
    <t>01.01.86</t>
  </si>
  <si>
    <t xml:space="preserve"> Пpичіп-розпуск  1Р 3823 1-но осний,вантажність 2 т.</t>
  </si>
  <si>
    <t>2:7918:2416</t>
  </si>
  <si>
    <t>01.01.89</t>
  </si>
  <si>
    <t xml:space="preserve"> Автомобіль ГАЗ-6614, фургон, повна маса 7850, без навантаж.3200 кг, двигун  з об'ємом 4250 </t>
  </si>
  <si>
    <t xml:space="preserve"> АХ 2346 ЕК</t>
  </si>
  <si>
    <t>2:7918:2502</t>
  </si>
  <si>
    <t>04.09.89</t>
  </si>
  <si>
    <t xml:space="preserve"> Півпpичіп ОДАЗ  бортовий, вантажність 10 т.</t>
  </si>
  <si>
    <t>АХ 668ХХ</t>
  </si>
  <si>
    <t>2:7918:2443</t>
  </si>
  <si>
    <t xml:space="preserve">Автомобіль  ГАЗ-5312, вантажний ,бортовий, вантажність 4,0 т, двигун  з об'ємом 4,25  л </t>
  </si>
  <si>
    <t>АХ 29-94 АХ</t>
  </si>
  <si>
    <t>2:7918:2417</t>
  </si>
  <si>
    <t xml:space="preserve">автомобіль УАЗ- 3303, автофургон спеціальний, двигун  з об'ємом 4,25  л </t>
  </si>
  <si>
    <t>АХ 2998 АХ</t>
  </si>
  <si>
    <t>2:7918:2423</t>
  </si>
  <si>
    <t>01.01.91</t>
  </si>
  <si>
    <t xml:space="preserve">Автобус  ЛАЗ-695 Н довжина до 11 м. місткість пасажирів 33, двигун  з  об'ємом  7,00 л </t>
  </si>
  <si>
    <t>АХ 4604 АХ</t>
  </si>
  <si>
    <t>2:7918:2439</t>
  </si>
  <si>
    <t xml:space="preserve">Мотороллер  ТМЗ-5 ·Муpавей, вантажний, вантажність 0,35 т, двигун  з  об'ємом  0,199 л   </t>
  </si>
  <si>
    <t>0309АА</t>
  </si>
  <si>
    <t>2:7918:2429</t>
  </si>
  <si>
    <t>01.01.92</t>
  </si>
  <si>
    <t xml:space="preserve">Автомобіль  ВАЗ-2121, легковий ,двигун  з  об'ємом  0,1568 л   </t>
  </si>
  <si>
    <t>АХ 2988 АХ</t>
  </si>
  <si>
    <t>2:7918:2447</t>
  </si>
  <si>
    <t>01.01.94</t>
  </si>
  <si>
    <t xml:space="preserve">Автомобіль ГАЗ-5312 , фургон вантажний,двигун  з  об'ємом  4,25   </t>
  </si>
  <si>
    <t>АХ 9214 НВ</t>
  </si>
  <si>
    <t>2:7918:2452</t>
  </si>
  <si>
    <t xml:space="preserve">Автомобіль УАЗ- 2206, автофургон спеціальний,вантажне-пасажирський, вантажність 1 тн, міскість 10 місць, двигун  з об'ємом 2,445  л, потужність 98 л.с.  </t>
  </si>
  <si>
    <t>АХ 2991АХ</t>
  </si>
  <si>
    <t>2:7918:2460</t>
  </si>
  <si>
    <t>01.02.98</t>
  </si>
  <si>
    <t xml:space="preserve"> Візок причіпний до трактору Т-25,Т-16 одноосний, вантажність 0,8 т.</t>
  </si>
  <si>
    <t>2:7918:2464</t>
  </si>
  <si>
    <t>01.09.98</t>
  </si>
  <si>
    <t>Автосамоскид ЗИЛ-ММЗ-4502  вантажність 5 тн, двигун  з об'ємом 6,0  л.</t>
  </si>
  <si>
    <t>АХ 4601 АХ</t>
  </si>
  <si>
    <t>2:7918:2476</t>
  </si>
  <si>
    <t>01.12.98</t>
  </si>
  <si>
    <t>АХ 29-90АХ</t>
  </si>
  <si>
    <t>2:7918:2487</t>
  </si>
  <si>
    <t>01.12.01</t>
  </si>
  <si>
    <t xml:space="preserve"> А/мобіль ВАЗ-210990-20 легк.Седан-В, кузов YCD 2109904000521, двигун  з об'ємом 1499, повна маса 1370,навантаж.945 кг з ГБО(4 пок)</t>
  </si>
  <si>
    <t>АХ 4551 СХ</t>
  </si>
  <si>
    <t>2:7918:2498</t>
  </si>
  <si>
    <t>16.04.04</t>
  </si>
  <si>
    <t xml:space="preserve">Автомобіль ГАЗ -31105 -12 ОМ ,кузов 31105060092182, двигун №1928089, шасі 301512 </t>
  </si>
  <si>
    <t>АХ 1336 НВ</t>
  </si>
  <si>
    <t>2:7918:2490</t>
  </si>
  <si>
    <t>29.12.05</t>
  </si>
  <si>
    <t>Автомобіль  АЦ ГАЗ 3307</t>
  </si>
  <si>
    <t>8927 АХ</t>
  </si>
  <si>
    <t>2:7918:2491</t>
  </si>
  <si>
    <t>31.08.06</t>
  </si>
  <si>
    <t xml:space="preserve"> Автомобіль DAEOO SENS , шасі № VIN Y6DT1311060272954  з ГБО(4 пок.)</t>
  </si>
  <si>
    <t>АХ 68-79СМ</t>
  </si>
  <si>
    <t>2:7918:2493</t>
  </si>
  <si>
    <t>31.10.11</t>
  </si>
  <si>
    <t>в оренді</t>
  </si>
  <si>
    <t xml:space="preserve"> А/мобіль ГАЗ-330232-288 вантажний, бортовий, малотонажний, повна маса 3500, навантаж.2000 кг,№ шасі VIN X96330223Е0819194,двигун  з об'ємом 2890 </t>
  </si>
  <si>
    <t>АХ 2671СЕ</t>
  </si>
  <si>
    <t>2:7918:2496</t>
  </si>
  <si>
    <t>06.03.14</t>
  </si>
  <si>
    <t xml:space="preserve"> А/мобіль MG 6 Sedan 1.8 т,повна маса 1885, навантаж.1486 кг,№ шасі LSIW 260-61E013500,двигун  з об'ємом 1796 </t>
  </si>
  <si>
    <t>АХ 1458 ЕЕ</t>
  </si>
  <si>
    <t>2:7918:2497</t>
  </si>
  <si>
    <t>15.05.14</t>
  </si>
  <si>
    <t xml:space="preserve"> Автомобіль ГАЗ 330232-414 загальний  вантажний- загальний бортовий, малотонажний, повна маса 3500, навантаж.1740 кг,№ шасі(кузова)  X9633023272278350,двигун  з об'ємом 2464 </t>
  </si>
  <si>
    <t xml:space="preserve"> АХ  9249НВ</t>
  </si>
  <si>
    <t>2:7918:2507</t>
  </si>
  <si>
    <t>31.07.18</t>
  </si>
  <si>
    <t xml:space="preserve"> А/мобіль Renault Duster  VF1HJD легковий-загальний універсал -В,№ шасі (кузова) VFIHJD 20463167312</t>
  </si>
  <si>
    <t xml:space="preserve"> АХ 4390НК</t>
  </si>
  <si>
    <t>2:7918:2509</t>
  </si>
  <si>
    <t>31.05.19</t>
  </si>
  <si>
    <t>МАЗ 5334 СМК 10 а/кран 10-20Т-С, спеціальний вантажний</t>
  </si>
  <si>
    <t>АХ 6430 В</t>
  </si>
  <si>
    <t>2:7918:2511</t>
  </si>
  <si>
    <t>Нежитлова будівля- адміністративно-побутовий корпус літ."А-2" м.Лозова вул.Степова 3</t>
  </si>
  <si>
    <t>стан задовільний</t>
  </si>
  <si>
    <t>використовується для потреб балансоутримувача</t>
  </si>
  <si>
    <t>Нежитлова будівля - насосна станція ІІІ підйому літ."Б" м.Лозова вул.Степова 3</t>
  </si>
  <si>
    <t>Нежитлова будівля - гараж літ."И"м.Лозова вул.Степова 3</t>
  </si>
  <si>
    <t>Нежитлова будівля - ремонтно-механічна майстерня літ."Г" м.Лозова вул.Степова 3</t>
  </si>
  <si>
    <t>Нежитлова будівля - хлораторна літ."Д" м.Лозова вул.Степова 3</t>
  </si>
  <si>
    <t>Нежитлова будівля - склад матеріалів літ."Е" м.Лозова вул.Степова 3</t>
  </si>
  <si>
    <t>РЕЗЕРВУАР №2,Нежитлові будівлі- вихідна камера літ."Ж"та вх.камера літ."Л"м.Лозова вул.Степова3</t>
  </si>
  <si>
    <t>РЕЗЕРВУАР №1,Нежитлові будівлі- вихідна камера літ."З" та вх.камера літ."К"м.Лозова вул.Степова3</t>
  </si>
  <si>
    <t>Нежитлова будівля - гараж на 5 автомашин літ."В" м.Лозова вул.Степова 3</t>
  </si>
  <si>
    <t>Нежитлова будівля - прохідна літ."М" м.Лозова вул.Степова 3</t>
  </si>
  <si>
    <t>Нежитлова будівля - прохідна літ."Н" м.Лозова вул.Степова 3</t>
  </si>
  <si>
    <t>Нежитлова будівля - КНС-6 літ."О" м.Лозова вул.Степова 3</t>
  </si>
  <si>
    <t>Нежитлова будівля - будинок АБК літ."А-2" м.Лозова вул.Паркова 12</t>
  </si>
  <si>
    <t>Нежитлова будівля - блок адміністративно - господарських приміщень літ."Б" м.Лозова вул.Паркова 12</t>
  </si>
  <si>
    <t>Нежитлова будівля - гараж на 5 автомашин літ."В" м.Лозова вул.Паркова 12</t>
  </si>
  <si>
    <t>Нежитлова будівля - будівля решіток літ."Г" м.Лозова вул.Паркова 12</t>
  </si>
  <si>
    <t>Нежитлова будівля - насосна станція первинних відстійників літ."Д" м.Лозова вул.Паркова 12</t>
  </si>
  <si>
    <t>Нежитлова будівля - блок насосно-компресорної станції літ."Е-2" м.Лозова вул.Паркова 12</t>
  </si>
  <si>
    <t>Нежитлова будівля-кіоск КІП к аеротенкам біостанції літ."Ж" м.Лозова вул.Паркова 12</t>
  </si>
  <si>
    <t>Нежитлова будівля- насосна дренажна станція літ."И" м.Лозова вул.Паркова 12</t>
  </si>
  <si>
    <t>Нежитлова будівля-будівля розподільчого пункту літ."З",КНС№2,4м.Лозова вул.Паркова 12 ( ЛЕП1,2РП МР)</t>
  </si>
  <si>
    <t>Нежитлова будівля  - будівля котельної станції літ."К"м.Лозова вул.Паркова 12</t>
  </si>
  <si>
    <t>Нежитлова будівля-будівля мехмайстерні літ."Л" м.Лозова вул.Паркова 12</t>
  </si>
  <si>
    <t>Нежитлова будівля-хлораторна літ."М" м.Лозова вул.Паркова 12</t>
  </si>
  <si>
    <t>Неж-ва буд-ля - буд-ля КТП літ."Н"м.Лозова вул.Паркова12( ТМ-250/10№478306 1982г.в.ТМФ-400/10 1977г)</t>
  </si>
  <si>
    <t>Нежитлова будівля - гараж на 2 машини літ."О" м.Лозова вул.Паркова 12</t>
  </si>
  <si>
    <t>Нежитлова будівля-будівля РП вторинних відстійників літ."П" м.Лозова вул.Паркова 12</t>
  </si>
  <si>
    <t>Нежитлова будівля -ілова станція біостанції літ."Р" м.Лозова вул.Паркова 12</t>
  </si>
  <si>
    <t>Нежитлова будівля - склад хлору літ."С"м.Лозова вул.Паркова 12</t>
  </si>
  <si>
    <t>Нежитлова будівля - КНС-З літ."А-3" м.Лозова вул.Гвардійська 50-б</t>
  </si>
  <si>
    <t>Нежитлова будівля - ТРАНСФОРМАТОРНА підстанція літ."Б" ПС КНС №3 м.Лозова вул.Гвардійська 50-б</t>
  </si>
  <si>
    <t>Нежитлова будівля - КНС-4а літ."А-1" з підвалом с.Домаха вул.Центральна(колишня Чапаєва) 29</t>
  </si>
  <si>
    <t>Нежитлова будівля - КНС-4 літ."Б" з підвалом с.Домаха вул.Центральна(колишня Чапаєва) 29</t>
  </si>
  <si>
    <t>Нежитлова будівля насосної станції літ."А-1"з підвалом с.Катеринівка,вул.Живописна(кол.Леніна)буд.33</t>
  </si>
  <si>
    <t>Неж-ва будівля насосної станції літ."А-1"з підвалом та доп.спор. с.Катеринівка,вул.Живописна(кол.вул.Леніна) буд.2-б</t>
  </si>
  <si>
    <t>Нежитлова будівля КНС-2 літ."А-1"з підвалом м.Лозова вул.Юхима Березовського буд.99</t>
  </si>
  <si>
    <t>Нежитлова будівля КНС-5 літ."А-1" розташована за адресою м.Лозова вул.Краснодонців буд.1-в</t>
  </si>
  <si>
    <t>Нежитлова будівля підкачуючої насосної ст-ції літ."А-1"смт.Панютино вул.Слобожанська(кол.Комінтерну) буд.87</t>
  </si>
  <si>
    <t>Нежитлова будівля - виробничий корпус літ."А-1"смт.Панютино вул.Слобожанська (колишя Комінтерну)40-а</t>
  </si>
  <si>
    <t>Нежитлова будівля - гараж літ."Б-1"смт.Панютино вул.Слобожанська (колишя Комінтерну)40-а</t>
  </si>
  <si>
    <t>Нежитлова будівля літ."А-2"  м.Лозова мікрорайон 4, буд.44</t>
  </si>
  <si>
    <t>АРТЕЗ. СКВ.№ 2 КАТЕРИНІВКА</t>
  </si>
  <si>
    <t>консервація</t>
  </si>
  <si>
    <t>акт на производство консервации эксплуатационной скважини №2 от 05.12.2013</t>
  </si>
  <si>
    <t>АРТЕЗ.СКВ. №4 КАТЕРИНІВКА</t>
  </si>
  <si>
    <t>акт на производство консервации эксплуатационной скважини №4/87 от 03.12.2013</t>
  </si>
  <si>
    <t>АРТЕЗ.СКВ.№6 КАТЕРИНІВКА</t>
  </si>
  <si>
    <t>акт на производство консервации эксплуатационной скважини №6 от 13.12.2013</t>
  </si>
  <si>
    <t>АРТЕЗ.СКВАЖИНА №7 ЄКАТЕРИНОВКА</t>
  </si>
  <si>
    <t>акт на производство консервации эксплуатационной скважини №7/87 от 09.12.2013</t>
  </si>
  <si>
    <t>АРТЕЗ.СКВ.№ 9 КАТЕРИНІВКА</t>
  </si>
  <si>
    <t>акт на производство консервации эксплуатационной скважини №9 от 16.12.2013</t>
  </si>
  <si>
    <t>АРТЕЗ.СКВАЖ.№10 КАТЕРИНІВКА</t>
  </si>
  <si>
    <t>акт на производство консервации эксплуатационной скважини №10/88 от 18.12.2013</t>
  </si>
  <si>
    <t>АРТЕЗ.СКВ.№ 12 КАТЕРИНІВКА</t>
  </si>
  <si>
    <t>акт на производство консервации эксплуатационной скважини №12/87 от 20.12.2013</t>
  </si>
  <si>
    <t>АРТЕЗ.СКВ.№ 13 КАТЕРИНІВКА</t>
  </si>
  <si>
    <t>акт на производство консервации эксплуатационной скважини №13 от 11.12.2013</t>
  </si>
  <si>
    <t>СКВАЖИНА № 19 УП ВОДОКАНАЛ Н/С 3</t>
  </si>
  <si>
    <t>Будів.для водонап.станції вул.Студенстька</t>
  </si>
  <si>
    <t>стан задовільний,на оформлені</t>
  </si>
  <si>
    <t>Артезіанська свердловина № 2, глибина 55 м., п.ш. 48,988827 сх.д. 36,309866 с.Чернигівське вул.Студентська</t>
  </si>
  <si>
    <t>Артезіанська свердловина № 2,глибина 91 м., п.ш.49,011608 сх.д.36,25581 с.Полтавське вул.Молодіжна</t>
  </si>
  <si>
    <t>Артезіанська свердловина № 1-95, глибина  300 м, п.ш. 48,962698 сх.д. 36,157779 с.Миролюбівка вул.Садова 2-б</t>
  </si>
  <si>
    <t>Артезіанська свердловина № 1/56, глибина  71 м, п.ш. 48,962394 сх.д. 36,157988 с.Миролюбівка вул.Садова 2-а</t>
  </si>
  <si>
    <t>Артезіанська свердловина № 1-6, глибина 52 м п.ш.48,854313 сх.д.36,087642 с.Миколаївка вул.Никитенка</t>
  </si>
  <si>
    <t>Скважина 55 м с.Миколаївка вул.Никитенка</t>
  </si>
  <si>
    <t>МАШИНА  КОМБІНОВАНА КО-503 ІВК-16 на базі МАЗ-6312С3 ,спец.ван-ний цистерна асенізаційна-С, шасі(кузов,рама) Y89533411H1A16121, Y3M6312C3H0000050</t>
  </si>
  <si>
    <t>АХ 3519 ЕТ</t>
  </si>
  <si>
    <t>стан робочий</t>
  </si>
  <si>
    <t>Автомобіль МАЗ 5551 , спеціалізований вантажний самоскид-С, шасі(кузов,рама) ХTM 555100R0047562</t>
  </si>
  <si>
    <t>АХ 5821 ЕТ</t>
  </si>
  <si>
    <t>Автомобіль ЗИЛ 433362 , спеціальний вантажний-С(каналопромивний) , шасі(кузов,рама) 43336223462414</t>
  </si>
  <si>
    <t>АХ 1469 ЕХ</t>
  </si>
  <si>
    <t>ремонт</t>
  </si>
  <si>
    <t xml:space="preserve">Автомобіль ЗІЛ 433362, вантажний спеціальний каналопромивний-С, шасі(кузов,рама) 43336223462414 </t>
  </si>
  <si>
    <t>АХ 1802 АС</t>
  </si>
  <si>
    <t>акт про примусове відчуження майна від 30.04.2014 року №730, Повідомлення №2 від 30.04.2014р.Указ Президента України від 17.03.2014р.</t>
  </si>
  <si>
    <t>Автомобіль ГАЗ-53 , спеціалізований вантажний цистерна асенізаційна -С, шасі(кузов,рама) 1105870</t>
  </si>
  <si>
    <t xml:space="preserve">АХ 14-89 ЕХ </t>
  </si>
  <si>
    <t>Автомобіль ГАЗ 6611 , спеціальний вантажний автомайстерня-С1, шасі(кузов,рама) XTH006611M0649470</t>
  </si>
  <si>
    <t>АХ 1487 ЕХ</t>
  </si>
  <si>
    <t>Автомобіль ГАЗ 5312  , спеціалізований вантажний фургон-С1, шасі(кузов,рама) XTH 531200K1180362</t>
  </si>
  <si>
    <t xml:space="preserve">АХ 1486 ЕХ </t>
  </si>
  <si>
    <t>Автомобіль ГАЗ 53 , спеціальний вантажний автомайстерня-С, шасі(кузов, рама) 0696639</t>
  </si>
  <si>
    <t>АХ 1470 ЕХ</t>
  </si>
  <si>
    <t>Автомобіль ГАЗ 3309 , спеціалізований вантажний цистерна асенізаційна-С, шасі(кузов,рама) XTH330900T0785779</t>
  </si>
  <si>
    <t>АХ 5820 ЕТ</t>
  </si>
  <si>
    <t xml:space="preserve">Автомобіль ГАЗ 3309, спеціальний вантажний автомайстерня-С1, шасі(кузов,рама) XTH 330900S0776368 </t>
  </si>
  <si>
    <t>АХ 1465 ЕХ</t>
  </si>
  <si>
    <t>Автомобіль ГАЗ 3307 АХ 1463 ЕХ, спеціалізований вантажний фургон -С1, шасі(кузов,рама) XTH 330700 R1500008</t>
  </si>
  <si>
    <t>АХ 1463 ЕХ</t>
  </si>
  <si>
    <t>АвтомобільГАЗ 330210 АХ 1464 ЕХ, загальний вантажний бортовий малотонажний-В, кузов 33020010135715, шасі 33020011861663</t>
  </si>
  <si>
    <t>АХ 1464 ЕХ</t>
  </si>
  <si>
    <t>АвтомобільГАЗ 33021 АХ 1490 ЕХ , загальний вантажний бортовий-тентований-В, шасі 33020011860696, кузов 33020010133254</t>
  </si>
  <si>
    <t xml:space="preserve">АХ 1490 ЕХ </t>
  </si>
  <si>
    <t>Автомобіль ГАЗ 33021, загальний легковий  пасажирський-В, шасі(кузов,рама) Y7DD330210T1001712</t>
  </si>
  <si>
    <t>АХ 2864 ЕХ</t>
  </si>
  <si>
    <t>Автомобіль ВАЗ 21065 ,загальний легковий седан-В, шасі(кузов,рама) XTA21065024379645</t>
  </si>
  <si>
    <t xml:space="preserve">АХ 1493 ЕХ </t>
  </si>
  <si>
    <t>Автомобіль ВАЗ 21061, загальний легковий седан-В, шасі(кузов,рама) XTA21060014356418</t>
  </si>
  <si>
    <t>АХ 14-91 ЕХ</t>
  </si>
  <si>
    <t>автомобіль  ГАЗ-31105-101 , загальний легковий седан - В, кузов, рама№ VIN X9631105074377379,  шасі №31105070151635</t>
  </si>
  <si>
    <t>АХ 14-66 ЕХ</t>
  </si>
  <si>
    <t>Автомобіль КС 3575 КРАЗ 250, спеціальний вантажний автокран 10-20Т-С , шасі(кузов,рама) Р0747375</t>
  </si>
  <si>
    <t>АХ 58-19 ЕТ</t>
  </si>
  <si>
    <t>Автомобіль ЛАЗ 695 Н , загальний автобус-D, шасі(кузов,рама) VO 175083</t>
  </si>
  <si>
    <t>АХ 14-68 ЕХ</t>
  </si>
  <si>
    <t>Автомобіль ГАЗ 3307 АХ8994НЕ спеціалізований вантажний фургон, шасі(кузов,рама)33070030846837</t>
  </si>
  <si>
    <t>АХ 8994 НЕ</t>
  </si>
  <si>
    <t>Автомобіль ГАЗ 53 спеціалізований вантажний-спеціалізований цистерна асенізаційна-С, шасі(кузов,рама)0844251</t>
  </si>
  <si>
    <t xml:space="preserve">Екскаватор ЕО 2621 </t>
  </si>
  <si>
    <t>20620 АХ</t>
  </si>
  <si>
    <t>Екскаватор ЕО 2621</t>
  </si>
  <si>
    <t>20622 АХ</t>
  </si>
  <si>
    <t xml:space="preserve">Екскаватор колісний ЕО 2628 </t>
  </si>
  <si>
    <t>20723 АХ</t>
  </si>
  <si>
    <t>ТРАКТОР Т-40</t>
  </si>
  <si>
    <t>20725 АХ</t>
  </si>
  <si>
    <t>Трактор колісний Т-150 К</t>
  </si>
  <si>
    <t>20624 АХ</t>
  </si>
  <si>
    <t>Трактор колісний СШ-25</t>
  </si>
  <si>
    <t xml:space="preserve">20722 АХ </t>
  </si>
  <si>
    <t>Трактор МТЗ 82</t>
  </si>
  <si>
    <t>20727 АХ</t>
  </si>
  <si>
    <t xml:space="preserve">Екскаватор одноковшовий БОРЕКС </t>
  </si>
  <si>
    <t>20726 АХ</t>
  </si>
  <si>
    <t>Трактор колісний Т-156</t>
  </si>
  <si>
    <t>20721 АХ</t>
  </si>
  <si>
    <t>Екскаватор АТЕК 999</t>
  </si>
  <si>
    <t>20621 АХ</t>
  </si>
  <si>
    <t>не задовільний</t>
  </si>
  <si>
    <t>використовуєьбся</t>
  </si>
  <si>
    <t>нежитлова допоміжна будівля-прохідна  м.Лозова.  вул Потьомкіна,19</t>
  </si>
  <si>
    <t xml:space="preserve"> не використовується</t>
  </si>
  <si>
    <t>оренда</t>
  </si>
  <si>
    <t>справний</t>
  </si>
  <si>
    <t>асфальтоукладальник</t>
  </si>
  <si>
    <t>не справний</t>
  </si>
  <si>
    <t>екскаватор ЄЩ 26-29</t>
  </si>
  <si>
    <t>80-44ЩЗ</t>
  </si>
  <si>
    <t>б/н</t>
  </si>
  <si>
    <t>мотокаток д49</t>
  </si>
  <si>
    <t>дорожний мотокаток ду-95</t>
  </si>
  <si>
    <t>навантажувач ТО-30</t>
  </si>
  <si>
    <t>73-87  ХИ</t>
  </si>
  <si>
    <t>навантажувач ЮМЗ-6</t>
  </si>
  <si>
    <t>піскорозкидач (МВУ8)</t>
  </si>
  <si>
    <t>трактор МТЗ  82.1.26 з фрезою</t>
  </si>
  <si>
    <t>трактор Т-150(к)</t>
  </si>
  <si>
    <t>80-47 ЩЗ</t>
  </si>
  <si>
    <t>трактор Т-150(К)</t>
  </si>
  <si>
    <t>84-17ХИ</t>
  </si>
  <si>
    <t>трактор Т-150</t>
  </si>
  <si>
    <t>67-83 ХИ</t>
  </si>
  <si>
    <t>фронт навант на базі Т-156</t>
  </si>
  <si>
    <t>67-82 ХИ</t>
  </si>
  <si>
    <t>трактор ЮМЗ-6</t>
  </si>
  <si>
    <t>80-45 ЩЗ</t>
  </si>
  <si>
    <t>Автобус КАВЗ-3270</t>
  </si>
  <si>
    <t>АХ  8431 ВВ</t>
  </si>
  <si>
    <t>автобус ПАЗ 32053</t>
  </si>
  <si>
    <t>АХ0617 АЕ</t>
  </si>
  <si>
    <t>Автомобиль ВАЗ 21074</t>
  </si>
  <si>
    <t>АХ 3688 ВМ</t>
  </si>
  <si>
    <t>автомобіль ГАЗ-52</t>
  </si>
  <si>
    <t>АХ 1696 СК</t>
  </si>
  <si>
    <t>автомобіль ЗАЗ 11030710</t>
  </si>
  <si>
    <t>автомобіль ЗІЛ ММЗ 4502</t>
  </si>
  <si>
    <t>4249 ВЕ</t>
  </si>
  <si>
    <t>автомобіль ЗІЛ 130*(полив-миїчна)</t>
  </si>
  <si>
    <t>3161 ХАФ</t>
  </si>
  <si>
    <t>автомобіль КАМАЗ 55111</t>
  </si>
  <si>
    <t>АХ4241 ВЕ</t>
  </si>
  <si>
    <t>автомобіль ММЗ ЗІЛ-130</t>
  </si>
  <si>
    <t>АХ7553 АС</t>
  </si>
  <si>
    <t>автомобіль САЗ 3507</t>
  </si>
  <si>
    <t>АХ 9065 АВ</t>
  </si>
  <si>
    <t>мусоровоз ГАЗ-53</t>
  </si>
  <si>
    <t>9347 ХАУ</t>
  </si>
  <si>
    <t>причеп 2ПТС-4</t>
  </si>
  <si>
    <t>01216ТО</t>
  </si>
  <si>
    <t xml:space="preserve">    справний</t>
  </si>
  <si>
    <t xml:space="preserve">   справний</t>
  </si>
  <si>
    <t xml:space="preserve"> не справний</t>
  </si>
  <si>
    <t xml:space="preserve"> трактор Т-16</t>
  </si>
  <si>
    <t>3398 МЕ</t>
  </si>
  <si>
    <t xml:space="preserve"> трайлер</t>
  </si>
  <si>
    <t>автовишка ГАЗ 3307 АП-17-А</t>
  </si>
  <si>
    <t>АХ 9175 АВ</t>
  </si>
  <si>
    <t xml:space="preserve">  справний</t>
  </si>
  <si>
    <t>автомобіль ГАЗ 4301</t>
  </si>
  <si>
    <t>АХ3676 Ам</t>
  </si>
  <si>
    <t>рем не підлягає</t>
  </si>
  <si>
    <t>автомобіль ГАЗ 53-27</t>
  </si>
  <si>
    <t>0541 ХАУ</t>
  </si>
  <si>
    <t>автомобіль ГАЗ 5327</t>
  </si>
  <si>
    <t>0542 ХАУ</t>
  </si>
  <si>
    <t>автом ГАЗ 53Б</t>
  </si>
  <si>
    <t>АХ5977 АО</t>
  </si>
  <si>
    <t>автомобіль ГАЗ 53 сміттєвоз</t>
  </si>
  <si>
    <t>АХ2996 АХ</t>
  </si>
  <si>
    <t>автомобіль УАЗ 3962</t>
  </si>
  <si>
    <t>АХ3689 АМ</t>
  </si>
  <si>
    <t>причеп 2 ПТС 4</t>
  </si>
  <si>
    <t>2895 ХА</t>
  </si>
  <si>
    <t>11647 АХ</t>
  </si>
  <si>
    <t>2900 ХА</t>
  </si>
  <si>
    <t>причеп тракторний 2 ПТС</t>
  </si>
  <si>
    <t>2899 ХА</t>
  </si>
  <si>
    <t>сміттєвоз контейнерний ГАЗ 33-07</t>
  </si>
  <si>
    <t>АА 92-19</t>
  </si>
  <si>
    <t xml:space="preserve"> рем.не підл</t>
  </si>
  <si>
    <t>056-66ХВ</t>
  </si>
  <si>
    <t>АХ1432 ВО</t>
  </si>
  <si>
    <t>АХ1521АС</t>
  </si>
  <si>
    <t>АХ2544СА</t>
  </si>
  <si>
    <t>сміттєвоз контейнерний ГАЗ 33-09</t>
  </si>
  <si>
    <t>АХ8607 ВН</t>
  </si>
  <si>
    <t>АХ63-72 ВТ</t>
  </si>
  <si>
    <t>сміттєвоз контейнерний Газ 53</t>
  </si>
  <si>
    <t>АХ5931АЕ</t>
  </si>
  <si>
    <t>трактор ДТ75  011-27 АХ</t>
  </si>
  <si>
    <t>11987 АХ</t>
  </si>
  <si>
    <t>трактор МТЗ-82</t>
  </si>
  <si>
    <t>11984 АХ</t>
  </si>
  <si>
    <t>73-80 ХИ</t>
  </si>
  <si>
    <t>11986 АХ</t>
  </si>
  <si>
    <t>сміттєвоз боков навантаж МАЗ -4380</t>
  </si>
  <si>
    <t>АХ 09-17 ЕО</t>
  </si>
  <si>
    <t>трактор МТЗ  320</t>
  </si>
  <si>
    <t>19361 АХ</t>
  </si>
  <si>
    <t>трактор МТЗ 320</t>
  </si>
  <si>
    <t>19362 АХ</t>
  </si>
  <si>
    <t>АХ2204ЕО</t>
  </si>
  <si>
    <t xml:space="preserve">Автобус КАВЗ </t>
  </si>
  <si>
    <t>АХ5248ЕХ</t>
  </si>
  <si>
    <t xml:space="preserve">Автомобіль ЗАЗ СЕНС </t>
  </si>
  <si>
    <t>трактор ХТЗ-121</t>
  </si>
  <si>
    <t>97-45ЩЄ</t>
  </si>
  <si>
    <t>заг.мікроавтобус ГАЗ 32213-224</t>
  </si>
  <si>
    <t>АХ6954НЕ</t>
  </si>
  <si>
    <t>загальний автобус ПАЗ 672 МС</t>
  </si>
  <si>
    <t>АХ8997НЕ</t>
  </si>
  <si>
    <t>автормобіль ГАЗ 5312 вантаж.борт</t>
  </si>
  <si>
    <t>АХ4351НК</t>
  </si>
  <si>
    <t>автомобиль ВАЗ 2107.седан-В</t>
  </si>
  <si>
    <t>АХ4367НМ</t>
  </si>
  <si>
    <t>автомобиль ЗАЗ Сенс.седан-В</t>
  </si>
  <si>
    <t>АХ2881ЕХ</t>
  </si>
  <si>
    <t>автомобіль ЗАЗ седан-В</t>
  </si>
  <si>
    <t>АХ2870ЕХ</t>
  </si>
  <si>
    <t>автомобіль ВАЗ 2121</t>
  </si>
  <si>
    <t>АХ8562ЕР</t>
  </si>
  <si>
    <t>автом АТ12/1 спец підйом ГАЗ 33023</t>
  </si>
  <si>
    <t>АХ4356НМ</t>
  </si>
  <si>
    <t>автобус ПАЗ 32054-07</t>
  </si>
  <si>
    <t>АХ2876ЕХ</t>
  </si>
  <si>
    <t>трактор коліс Т-40М,зав №356710</t>
  </si>
  <si>
    <t xml:space="preserve">причіп трак 2ПТС-4 </t>
  </si>
  <si>
    <t>трактор коліс МТЗ-82,зав № 04524</t>
  </si>
  <si>
    <t>АХ3608НХ</t>
  </si>
  <si>
    <t xml:space="preserve">автомобіль ВАЗ 21214 </t>
  </si>
  <si>
    <t>Комплекс нежитлових будівель, розташовані за адресою: Харківська область, Лозівський р-н. с Катеринівка, вул.Живописна 42</t>
  </si>
  <si>
    <t>Нежитлова будівля головного корпусу</t>
  </si>
  <si>
    <t>6848,4                 в т.ч. підвал 543,2</t>
  </si>
  <si>
    <t>Нежитлова будівля терапевтичного корпусу</t>
  </si>
  <si>
    <t>974,1                  в т.ч. підвал 93,45</t>
  </si>
  <si>
    <t>10310010</t>
  </si>
  <si>
    <t>Нежитлова будівля прозектури</t>
  </si>
  <si>
    <t xml:space="preserve">Нежитлова будівля харчоблоку </t>
  </si>
  <si>
    <t>301,4                  в т.ч. підвал 175,0</t>
  </si>
  <si>
    <t>Нежитлова будівля пральні</t>
  </si>
  <si>
    <r>
      <t xml:space="preserve">Нежитлова будівля-гаражу </t>
    </r>
    <r>
      <rPr>
        <sz val="8"/>
        <color theme="1"/>
        <rFont val="Times New Roman"/>
        <family val="1"/>
        <charset val="204"/>
      </rPr>
      <t xml:space="preserve">літ. "К1"      - </t>
    </r>
    <r>
      <rPr>
        <sz val="12"/>
        <color theme="1"/>
        <rFont val="Times New Roman"/>
        <family val="1"/>
        <charset val="204"/>
      </rPr>
      <t>гаражу літ.</t>
    </r>
    <r>
      <rPr>
        <sz val="8"/>
        <color theme="1"/>
        <rFont val="Times New Roman"/>
        <family val="1"/>
        <charset val="204"/>
      </rPr>
      <t xml:space="preserve"> "К3"</t>
    </r>
  </si>
  <si>
    <t>161,6                              377,3</t>
  </si>
  <si>
    <t>Нежитлова будівля складу</t>
  </si>
  <si>
    <t>Нежитлова будівля теслярні</t>
  </si>
  <si>
    <t>Нежитлова будівля КПП</t>
  </si>
  <si>
    <t>Комплекс нежитлових будівель, розташовані за адресою: Харківська область, Лозівський р-н смт. Орілька, вул. Заводська.15</t>
  </si>
  <si>
    <t>Нежитлова будівля Орільського поліклінічного віддаленн</t>
  </si>
  <si>
    <t>Нежитлова будівля господарського корпусу</t>
  </si>
  <si>
    <t xml:space="preserve">Нежитлова будівля овочесховища </t>
  </si>
  <si>
    <t>1964-1965</t>
  </si>
  <si>
    <t>Нежитлова будівля сараю для зберігання паливно-мастильних матеріалів</t>
  </si>
  <si>
    <t>1964/1965</t>
  </si>
  <si>
    <t>Комплекс нежитлових будівель,розташовані за адресою: Харківська область, м.Лозова, вул.Лозовського,10.</t>
  </si>
  <si>
    <t xml:space="preserve">Нежитлова будівля поліклініки ЦРЛ </t>
  </si>
  <si>
    <t>3754,4             в т.ч.підвал 747,7</t>
  </si>
  <si>
    <t xml:space="preserve">Нежитлова будівля гаражів </t>
  </si>
  <si>
    <t xml:space="preserve">Нежитлова будівля грязелікарні ЦРЛ </t>
  </si>
  <si>
    <t>1009,5                в т.ч.підвал 319,0</t>
  </si>
  <si>
    <t>Комплекс нежитлових будівель, розташований за адресою:Харківська обл., м.Лозова, вул. Машинобудівників,29(колишня Червоних артилеристів)</t>
  </si>
  <si>
    <t>Нежитлова будівля головного корпусу з підвалами</t>
  </si>
  <si>
    <t>8169,3                в т.ч. підвали 1055,1 і 851,1</t>
  </si>
  <si>
    <t>272,76                 в т.ч. підвал 135,0</t>
  </si>
  <si>
    <t xml:space="preserve">Нежитлова будівля інфекційного корпусу </t>
  </si>
  <si>
    <t>997,1                  в т.ч. підвал 90,0</t>
  </si>
  <si>
    <t>Нежитлова будівля поталогоанатомічного корпусу</t>
  </si>
  <si>
    <t>Нежитлова будівля господарського корпусу (пральня,)</t>
  </si>
  <si>
    <t>Нежитлова будівля архіву для збереження рентген плівки</t>
  </si>
  <si>
    <t>Комплекс нежитлових будівель за адресою: Харківська обл., м.Лозова, м-н 4, буд.25</t>
  </si>
  <si>
    <t>Нежитлова будівля поліклініки  на 850 відвідувань в зміну</t>
  </si>
  <si>
    <t>7615,1                в т.ч. підвал 986,6</t>
  </si>
  <si>
    <t>нежитлова будівля архиву для зберігання ренген плівки (поліклін.)</t>
  </si>
  <si>
    <t>Нежитлові приміщення і  будівля розташовані за адресою: Харківська обл. м Лозова, вул. Свободи буд.24/14</t>
  </si>
  <si>
    <t>Нежитлові приміщення, розташовані на 1-2 поверхах нежитлової будівлі станція швидкої мед. допомоги)</t>
  </si>
  <si>
    <t>Нежитлова будівля на 4 бокси (8 авто)</t>
  </si>
  <si>
    <t>Автомобіль УАЗ-3962</t>
  </si>
  <si>
    <t>АХ 2696СЕ</t>
  </si>
  <si>
    <t>Автомобіль УАЗ - 3962</t>
  </si>
  <si>
    <t>16014 ХА</t>
  </si>
  <si>
    <t>Автомобіль УАЗ-3962 санітар.</t>
  </si>
  <si>
    <t>24148 ХК</t>
  </si>
  <si>
    <t>Автомобіль ДЕО-ЛАНОС 13110</t>
  </si>
  <si>
    <t>68992 ХК</t>
  </si>
  <si>
    <t>Автомобіль АС-G-3221-41 газель</t>
  </si>
  <si>
    <t>АХ 6892 ВО</t>
  </si>
  <si>
    <t>16001 ХА</t>
  </si>
  <si>
    <t>Автомобіль УАЗ-3963</t>
  </si>
  <si>
    <t>АХ 9776 КХ</t>
  </si>
  <si>
    <t>Автомобіль УАЗ-3962 УН</t>
  </si>
  <si>
    <t>АХ 8196 АР</t>
  </si>
  <si>
    <t>Автомобіль УАЗ-396294 УН</t>
  </si>
  <si>
    <t>АХ 6891 ВО</t>
  </si>
  <si>
    <t>Автомобіль УАЗ-3962УФ</t>
  </si>
  <si>
    <t>АХ 5911 АО</t>
  </si>
  <si>
    <t>Автомобіль УАЗ - 3152</t>
  </si>
  <si>
    <t>1825 ХАБ</t>
  </si>
  <si>
    <t>Автомобіль УАЗ 396201</t>
  </si>
  <si>
    <t>АХ 9467 ЕН</t>
  </si>
  <si>
    <t>Автомобіль ВАЗ 2121</t>
  </si>
  <si>
    <t>АХ 1426 ЕН</t>
  </si>
  <si>
    <t>10510086</t>
  </si>
  <si>
    <t>Автомобіль ГАЗ 32214</t>
  </si>
  <si>
    <t>23072 ХА</t>
  </si>
  <si>
    <t>10510129</t>
  </si>
  <si>
    <t>Автомобіль ГАЗ 3307</t>
  </si>
  <si>
    <t>2573 ХАФ</t>
  </si>
  <si>
    <t>10510094</t>
  </si>
  <si>
    <t>Автомобіль ЗІЛ РФ-11</t>
  </si>
  <si>
    <t>2778 ХАФ</t>
  </si>
  <si>
    <t>10510096</t>
  </si>
  <si>
    <t>Автомобіль РАФ-22031-01</t>
  </si>
  <si>
    <t>9098 ХАУ</t>
  </si>
  <si>
    <t>10510081</t>
  </si>
  <si>
    <t>АХ 8952 СР</t>
  </si>
  <si>
    <t>10510145</t>
  </si>
  <si>
    <t>Автомобіль Toyota Corolla</t>
  </si>
  <si>
    <t>АХ 5947 АЕ</t>
  </si>
  <si>
    <t>10510101</t>
  </si>
  <si>
    <t>Автомобіль УАЗ 3152-01</t>
  </si>
  <si>
    <t>7234 ХАБ</t>
  </si>
  <si>
    <t>10510090</t>
  </si>
  <si>
    <t>Автомобіль УАЗ 3962</t>
  </si>
  <si>
    <t>2955 ХАФ</t>
  </si>
  <si>
    <t>10510099</t>
  </si>
  <si>
    <t>Автомобіль УАЗ 396294</t>
  </si>
  <si>
    <t>АХ 6407 АА</t>
  </si>
  <si>
    <t>10510105</t>
  </si>
  <si>
    <t>АХ 8426 ВВ</t>
  </si>
  <si>
    <t>10510104</t>
  </si>
  <si>
    <t>Автомобіль УАЗ-3152</t>
  </si>
  <si>
    <t>1844 ХАБ</t>
  </si>
  <si>
    <t>10510079</t>
  </si>
  <si>
    <t>Автомобіль Skoda Oktavia</t>
  </si>
  <si>
    <t>АХ 13-01 НВ</t>
  </si>
  <si>
    <t>Автомобіль RENAULT DUSTER</t>
  </si>
  <si>
    <t>АХ 43-41 НЕ</t>
  </si>
  <si>
    <t>потребує ремонту</t>
  </si>
  <si>
    <t>Громадський будинок літ. "А-1" з господарською спорудою:  нежитлова будівля АСЛ с. Бунакове, вул. Ковальова,106/а</t>
  </si>
  <si>
    <t>частково передано в оренду</t>
  </si>
  <si>
    <t>Громадський будинок літ. "А-1" нежитлова будівля АСМ       с. Єлизаветівка, майдан Шевченка,8</t>
  </si>
  <si>
    <t>Громадський будинок літ. "А-1" з господарською спорудою:  нежитлова будівля АСМ    с. Олександрівка, вул. Зарічна,14а</t>
  </si>
  <si>
    <t>Нежитлова будівля літ."А-2" Панютинської лікарняної амбулаторії смт. Панютине, вул. Матросова,43</t>
  </si>
  <si>
    <t xml:space="preserve">Нежитлова будівля літ. "А-1" АСМ з підвалом с. Перемога, вул. Слави,2    </t>
  </si>
  <si>
    <t>413,5 в т.ч. підвал 20,6</t>
  </si>
  <si>
    <t>Нежитлова будівля АСЛ с. Царедарівка, вул. Центральна,11</t>
  </si>
  <si>
    <t>Громадський будинок літ. "А-1" з господарською спорудою: нежитлова будівля      с. Водолага, вул. Садова,1а                                                                                                                    -вбиральня                                                                                    -сарай</t>
  </si>
  <si>
    <t>Громадський будинок з господарськими будівлями та спорудами літ. "А-1": ФАП с. Домаха,вул. Першотравнева,11</t>
  </si>
  <si>
    <t xml:space="preserve"> -сарай   </t>
  </si>
  <si>
    <t xml:space="preserve"> -убиральня </t>
  </si>
  <si>
    <t xml:space="preserve">Громадський будинок літ. "А"з господарською спорудою:  нежитлова будівля ФАП с. Катеринівка, вул. Слобожанська,3   </t>
  </si>
  <si>
    <t xml:space="preserve">                                                                                                                                                                                                              -вбиральня </t>
  </si>
  <si>
    <t>Громадський будинок літ. "А-1" з господарською спорудою:  нежитлова будівля ФАП с. Копані, пров. Зелений,3                                                                                                                     -сарай                                                                                           -убиральня</t>
  </si>
  <si>
    <t xml:space="preserve">Громадський будинок літ."А-1" с господарською спорудою:  нежитлова будівля ФАП с. Мальцівське, вул. Центральна,57/1                                                                                                                 -сарай                                                                                                                  -вбиральня </t>
  </si>
  <si>
    <t>Громадський будинок літ. "А-1" з господарськими спорудами: нежитлова будівля ФАП с. Нова Іванівка, пров. Український,7                                                                                               - сарай                                                                                                                                                                  -вбиральня</t>
  </si>
  <si>
    <t>10300029          10300003          10300004</t>
  </si>
  <si>
    <t>10300028                        10300014</t>
  </si>
  <si>
    <t xml:space="preserve">Громадський будинок літ. "А" з господарською спорудою: нежитлова будівля ФАП с. Садове, вул. Центральна,57                                     - підсобне приміщення                                                                          -підсобне приміщення                                                                  - підвал                                                                                          - підвал </t>
  </si>
  <si>
    <t>10300013          10300012             10300011  10300013           10300040</t>
  </si>
  <si>
    <t>Громадський будинок літ. "А" з господарською спорудою: нежитлова будівля ФАП с. Степове, вул. Центральна,30                                                                 -убиральня                                                                                      -сарай</t>
  </si>
  <si>
    <t>Громадський будинок з господарською спорудою: нежитлова будівля  ФАП с. Тихопілля, вул. Полтавська,48</t>
  </si>
  <si>
    <t>Будівля, амбулаторія сімейної медицини "А-1" АСМ                                                                                                                                                                                                                                                                 Смирнівка, вул. Перемоги,39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сарай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вбиральня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огорожа</t>
  </si>
  <si>
    <t>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10330001</t>
  </si>
  <si>
    <t>Нежитлове приміщення А-1 ФАП с. Герсеванівка, вул. Жовтнева (вул. Сірка Івана) буд.4, приміщення 1</t>
  </si>
  <si>
    <t>Автомобіль RAVON R4, номер шасі (кузова,рами), XWBJF69V9JA013631, двигун 1485</t>
  </si>
  <si>
    <t>Відповідає технічному стану</t>
  </si>
  <si>
    <t>АХ 7643ВІ</t>
  </si>
  <si>
    <t>Автомобіль ВАЗ 21041 , номер шасі (кузова,рами) ХWK21041080066373, двигун 1568</t>
  </si>
  <si>
    <t>Автомобіль ВАЗ 21114, номер шасі (кузова,рами) Y6L2111408L032571, XTA21114080296503, двигун 1600</t>
  </si>
  <si>
    <t>АХ 6472ВІ</t>
  </si>
  <si>
    <t>Автомобіль  RENAULT DUSTER, номер шасі (кузова, рами)VF1HJD40664796190</t>
  </si>
  <si>
    <t>Автомобіль ВАЗ 21043 , номер шасі (кузова,рами) Y6L2104304L010560, XTK21043040021109, двигун 1451</t>
  </si>
  <si>
    <t>АХ 2673АВ</t>
  </si>
  <si>
    <t>Нежитлова будівля   літ."А-2"  м.Лозова, вул.Покровська,2</t>
  </si>
  <si>
    <t xml:space="preserve"> Комплекс нежитлових  будівль                                 ( нежитл.будівля літ."А-1" з підвалом літ."а3", нежитлове приміщення (нежитлова будівля літ."Б-1")                                                         м.Лозова, вул.Благовіщенська,3</t>
  </si>
  <si>
    <t>.2.1</t>
  </si>
  <si>
    <t xml:space="preserve"> нежитл.будівля літ."А-1" з підвалом літ."а3"</t>
  </si>
  <si>
    <t>підвал  літ."а3"</t>
  </si>
  <si>
    <t>нежитл.будівля літ."А-1"</t>
  </si>
  <si>
    <t>.2.2</t>
  </si>
  <si>
    <t xml:space="preserve"> нежитлова будівля літ."Б-1"</t>
  </si>
  <si>
    <t>Нежитлове вбудоване приміщення        м.Лозова, мр-н 1, буд.7 н.п. №4</t>
  </si>
  <si>
    <t xml:space="preserve">заг.пл 4266,2 по тех пасп.   </t>
  </si>
  <si>
    <t>.5.1</t>
  </si>
  <si>
    <t xml:space="preserve"> в т.ч.приміщення КП "ЖУК"</t>
  </si>
  <si>
    <t>.5.2</t>
  </si>
  <si>
    <t>в т.ч. підвал</t>
  </si>
  <si>
    <t>.5.3</t>
  </si>
  <si>
    <t>1970 реконстр  в 2018</t>
  </si>
  <si>
    <t>Нежитлові будівлі господарського  двору                                    м.Лозова, мр-н 1, буд.17</t>
  </si>
  <si>
    <t xml:space="preserve"> нежитлова будівля гаражів на 4 бокси               м-н 1,буд.17 Б</t>
  </si>
  <si>
    <t xml:space="preserve"> нежитлова будівля гаражів на 8 бокси                    м-н 1,буд.17 В</t>
  </si>
  <si>
    <t xml:space="preserve"> нежитлова будівля гаражів на 4 бокси                 м-н 1,буд.17 Г</t>
  </si>
  <si>
    <t xml:space="preserve"> нежитлова будівля гаражів на 4 бокси              м-н 1,буд.17 Д</t>
  </si>
  <si>
    <t xml:space="preserve"> Нежитлова прибудована будівля                           м.Лозова, м-н 1 буд 17 Е</t>
  </si>
  <si>
    <t>в т.ч. металевий навіс</t>
  </si>
  <si>
    <t>в т.ч.82,8</t>
  </si>
  <si>
    <t>Нежитлове вбудоване приміщення        м.Лозова, мр-н 1, буд.28 н.п 4                                   3/4 частини -комун.власн.</t>
  </si>
  <si>
    <t>Нежитлове вбудовано-прибудоване приміщення                                                     м.Лозова, мр-н 4, буд.70 н.п №4 (Кафе "Слобода")</t>
  </si>
  <si>
    <t>Нежитлове вбудоване приміщення        м.Лозова, м-н 4, буд.70/4,</t>
  </si>
  <si>
    <t xml:space="preserve"> Нежитлова будівля                     м.Лозова,вул.Свято-Миколаївська, буд.4 (Готель "Лозова" )                                        (97/100 частин )</t>
  </si>
  <si>
    <t>1899.7 (в т.ч. підвал 170.4)</t>
  </si>
  <si>
    <t>Нежитлове вбудоване приміщення          м.Лозова, мр-н 3, буд.37н.п.№4</t>
  </si>
  <si>
    <t>Нежитлове вбудовано-прибудоване приміщення                                              м.Лозова, мр-н 3, буд.37 н.п.№3</t>
  </si>
  <si>
    <t>Нежитлове вбудоване приміщення            м.Лозова, мр-н 3, буд.37  н.п.№1</t>
  </si>
  <si>
    <t>Нежитлове  вбудоване приміщення           м.Лозова, мр-н 3, буд.37 н.п.№6</t>
  </si>
  <si>
    <t>Нежитлове  вбудоване приміщення                    м.Лозова,мр-н 3, буд.38 н.п.6</t>
  </si>
  <si>
    <t>Нежит.приміщення цокольного поверху              №1 - громад.туалет                                        м.Лозова , пр.Перемоги,15</t>
  </si>
  <si>
    <t>Нежитлове  приміщення                                  м.Лозова, вул.Михайла Грушевського,11/1</t>
  </si>
  <si>
    <t>Нежитлове вбудоване приміщення   м.Лозова, бульвар Шевченка,65А</t>
  </si>
  <si>
    <t>Нежитлове вбудоване приміщення   м.Лозова,вул.Михайла Грушевського,2 н.п.№2</t>
  </si>
  <si>
    <t>Нежитлове вбудоване приміщення  вул.Михайла Грушевського,2 н.п.№3</t>
  </si>
  <si>
    <t>Нежитлове вбудоване  приміщення  м.Лозова,вул.Свободи,12/2</t>
  </si>
  <si>
    <t>Нежитлове вбудоване приміщення  м.Лозова,вул.Свободи,12/3</t>
  </si>
  <si>
    <t xml:space="preserve"> 7/10 частин нежитл.  вбудованого приміщення     м.Лозова, вул.Привокзальна,30 н.п.№1                                   </t>
  </si>
  <si>
    <t>Нежитлове вбудоване приміщення                                м.Лозова, вул.Соборна,29 н.п 1</t>
  </si>
  <si>
    <t>Нежитлове  прибудоване приміщення                            м.Лозова, вул. Благовіщенська, 13 н.п.1</t>
  </si>
  <si>
    <t>Нежитлова будівля м.Лозова,вул.Павлоградська,  54 (військомат)</t>
  </si>
  <si>
    <t>2/3 частини житлового будинку (архів,райстрах)                                      м.Лозова, вул Вердовського,буд.24</t>
  </si>
  <si>
    <t>Нежитлова будівля.( контора)                              м.Лозова, вул.Шляхетна,18</t>
  </si>
  <si>
    <t xml:space="preserve">Сарай цегляний  (нежитлова будівля)                      м.Лозова,вул.Блюхера (військове містечко) </t>
  </si>
  <si>
    <t xml:space="preserve"> Магазин (нежитлова будівля)                                                         м.Лозова, вул.Блюхера (військове містечко) </t>
  </si>
  <si>
    <t xml:space="preserve">  нежитлова будівля з допоміжними будівлями та спорудами                                                м.Лозова,ул.Василя Яремчука, буд .25 </t>
  </si>
  <si>
    <t>Адміністративна будівля</t>
  </si>
  <si>
    <t>159.1</t>
  </si>
  <si>
    <t>Сарай</t>
  </si>
  <si>
    <t xml:space="preserve">Вбиральня </t>
  </si>
  <si>
    <t>Ворота металеві</t>
  </si>
  <si>
    <t>Нежитлове вбудоване приміщення (напівпідвал)                                              м.Лозова, м-н 1, буд.9 н.п.1</t>
  </si>
  <si>
    <t xml:space="preserve">  по  тех. поспорту 111,10</t>
  </si>
  <si>
    <t>Нежитлове вбудоване приміщення (напівпідвал)                                                м.Лозова, м-н 2, буд.16, н.п.2</t>
  </si>
  <si>
    <t>Нежитлове  вбудоване  приміщення                      м.Лозова,м-н 4, буд.41,</t>
  </si>
  <si>
    <t xml:space="preserve">    </t>
  </si>
  <si>
    <t>Нежитлове вбудоване приміщення                                   м.Лозова, м-н 5, буд.6,н.п.1</t>
  </si>
  <si>
    <t>Нежитлове  вбудоване приміщення                                  м.Лозова,м-н 5, буд.9, н.п.1</t>
  </si>
  <si>
    <t>Нежитлове приміщення (напівпадвальне)                                          м.Лозова, м-н 5, буд.10,</t>
  </si>
  <si>
    <t>Нежитлове вбудоване приміщення               м.Лозова,м-н 9, буд.4,</t>
  </si>
  <si>
    <t>Нежитлове вбудоване приміщення                  м.Лозова,м-н 9, буд.5,</t>
  </si>
  <si>
    <t>276.3</t>
  </si>
  <si>
    <t>Нежитлова будівля                                        м.Лозова, бульвар.Шевченка,59а</t>
  </si>
  <si>
    <t>до 1984р</t>
  </si>
  <si>
    <t xml:space="preserve">10555779 </t>
  </si>
  <si>
    <t>Нежитлова будівля літера "Б" з оглядовою ямою  м.Лозова,вул.Суворова,буд.31</t>
  </si>
  <si>
    <t xml:space="preserve">10555782 </t>
  </si>
  <si>
    <t xml:space="preserve">10555783 </t>
  </si>
  <si>
    <t xml:space="preserve"> Нежитлові вбудовані приміщення           м.Лозова,м-н 9 буд. 2 </t>
  </si>
  <si>
    <t>м.Лозова,м-н 9 буд. 2  н.п.1</t>
  </si>
  <si>
    <t>м.Лозова,м-н 9 буд. 2  н.п.2</t>
  </si>
  <si>
    <t>Незавершене будівництво (рах 151)</t>
  </si>
  <si>
    <t>AX8493CM</t>
  </si>
  <si>
    <t>2011/2011</t>
  </si>
  <si>
    <t>AX4245BE</t>
  </si>
  <si>
    <t>1993/2011</t>
  </si>
  <si>
    <t xml:space="preserve"> Daewoo Gentra Elegant MT XWB5V319DEA522472</t>
  </si>
  <si>
    <t>AA3218TH</t>
  </si>
  <si>
    <t>2013/20118</t>
  </si>
  <si>
    <t>(192,7 по тех.паспорту) 146.9</t>
  </si>
  <si>
    <t>нежитлова будівля ДНЗ літ "А-2" з підвалом літ "Ап"</t>
  </si>
  <si>
    <t xml:space="preserve"> господарча будівля літ "Б-1" з підвалом</t>
  </si>
  <si>
    <t>господарча будівля-сарай літ. "В-1"</t>
  </si>
  <si>
    <t>господарча будівля-сарай літ. "Г-1"</t>
  </si>
  <si>
    <t>господарські будівлі -тіньові навіси</t>
  </si>
  <si>
    <t>101310006-16</t>
  </si>
  <si>
    <t>РАЗОМ:</t>
  </si>
  <si>
    <t xml:space="preserve">нежитлова будівля ДНЗ літ "А-2" з підвалом </t>
  </si>
  <si>
    <t>господарська будівля- сарай для збереж. матеріалів літ "Б-2" з підвалом</t>
  </si>
  <si>
    <t>господарська будівля -сарай літ "В-1"</t>
  </si>
  <si>
    <t xml:space="preserve">господарська будівля- тіньовий навіс </t>
  </si>
  <si>
    <t>нежитлова будівля ДНЗ літ "А-2"</t>
  </si>
  <si>
    <t>господарча будівля-сарай літ "В-1" з підвалом</t>
  </si>
  <si>
    <t>господарча будівля-сарай літ "Б-1"</t>
  </si>
  <si>
    <t>господарські будівлі -тіньові навіси 2 відділення</t>
  </si>
  <si>
    <t>101310005 - 06</t>
  </si>
  <si>
    <t>господарські будівлі -тіньові навіси 1 відділення</t>
  </si>
  <si>
    <t>101310009 - 10</t>
  </si>
  <si>
    <t>Управління освіти, молоді та спорту Лозівської міської ради Харківської області (підрозділ обліку -ЛДНЗ №6                м.Лозова, мрн 4, буд.10</t>
  </si>
  <si>
    <t>нежитлова будівля ДНЗ літ "А-2" з підвалом</t>
  </si>
  <si>
    <t>господарча будівля літ "Б-1" з підвалом</t>
  </si>
  <si>
    <t>Управління освіти, молоді та спорту Лозівської міської ради Харківської області (підрозділ обліку -ЛДНЗ №7               м.Лозова, мрн 5, буд.4</t>
  </si>
  <si>
    <t>господарська будівля-сміттєзбірник літ "В-1"</t>
  </si>
  <si>
    <t>101310005-0009</t>
  </si>
  <si>
    <t>Управління освіти, молоді та спорту Лозівської міської ради Харківської області (підрозділ обліку -ЛДНЗ №8                м.Лозова, мрн 1, буд.6</t>
  </si>
  <si>
    <t>господарча будівля-сарай літ "Б" з підвалом</t>
  </si>
  <si>
    <t xml:space="preserve">господарча будівля-сарай літ "Г" </t>
  </si>
  <si>
    <t>господарська будівля-сміттєзбірник літ "В"</t>
  </si>
  <si>
    <t xml:space="preserve">Гараж металевий </t>
  </si>
  <si>
    <t>101310007-9</t>
  </si>
  <si>
    <t>Управління освіти, молоді та спорту Лозівської міської ради Харківської області (підрозділ обліку -ЛДНЗ №9               м.Лозова, вул. Лозовского, 4</t>
  </si>
  <si>
    <t>господарча будівля-гараж літ."Б-1"</t>
  </si>
  <si>
    <t>господарча будівля літ "В-1"</t>
  </si>
  <si>
    <t>господарська будівля-Тіньовий навіс 1 секц.</t>
  </si>
  <si>
    <t>господарська будівля- Тіньовий навіс 2 секц.</t>
  </si>
  <si>
    <t>господарська будівля -Тіньовий навіс 3 секц.</t>
  </si>
  <si>
    <t>Уборна дерев'яна</t>
  </si>
  <si>
    <t>Управління освіти, молоді та спорту Лозівської міської ради Харківської області (підрозділ обліку -ЛДНЗ №10             м.Лозова, вул. Козацька, 15</t>
  </si>
  <si>
    <t xml:space="preserve"> господарча будівля- гараж літ "Г-1"</t>
  </si>
  <si>
    <t xml:space="preserve">              малі форми</t>
  </si>
  <si>
    <t>господарча будівля-топкова літ "Б-1"</t>
  </si>
  <si>
    <t>господарча будівля- вбиральня літ "Д-1"</t>
  </si>
  <si>
    <t>господарські будівлі-Тіньові навіси</t>
  </si>
  <si>
    <t>101330015-16</t>
  </si>
  <si>
    <t>Управління освіти, молоді та спорту Лозівської міської ради Харківської області (підрозділ обліку -ЛДНЗ №11              м.Лозова, мрн 4, буд.46</t>
  </si>
  <si>
    <t>господарча будівля-сарай літ "Б-1" з підвалом</t>
  </si>
  <si>
    <t xml:space="preserve">господарча будівля-сарай літ "В-1" </t>
  </si>
  <si>
    <t>господарські будівлі-тіньові навіси</t>
  </si>
  <si>
    <t>101310008-16</t>
  </si>
  <si>
    <t>Управління освіти, молоді та спорту Лозівської міської ради Харківської області (підрозділ обліку -ЛДНЗ №12             м.Лозова, мрн 2, буд.13-а</t>
  </si>
  <si>
    <t xml:space="preserve">господарча будівля-сарай літ "Г-1" </t>
  </si>
  <si>
    <t xml:space="preserve">господарча будівля-сарай літ "Д-1" </t>
  </si>
  <si>
    <t>господарча будівля -сміттезбірник літ "В-1"</t>
  </si>
  <si>
    <t>1013310005-14</t>
  </si>
  <si>
    <t>Управління освіти, молоді та спорту Лозівської міської ради Харківської області (підрозділ обліку -ЛДНЗ №13             м.Лозова, мрн 3, буд.30</t>
  </si>
  <si>
    <t>нежитлова будівля сміттезбірник літ "В"</t>
  </si>
  <si>
    <t>нежитлова господарча будівля літ "Б" з підвалом</t>
  </si>
  <si>
    <t xml:space="preserve">  господарська споруда-   тіньові навіси</t>
  </si>
  <si>
    <t>101310009-18</t>
  </si>
  <si>
    <t>Управління освіти, молоді та спорту Лозівської міської ради Харківської області (підрозділ обліку -ЛДНЗ №14              м.Лозова, мрн 4, буд.23</t>
  </si>
  <si>
    <t>Малі архітектурні форми</t>
  </si>
  <si>
    <t>Сарай  малий</t>
  </si>
  <si>
    <t>Сарай  великий</t>
  </si>
  <si>
    <t>Тіньові  навіси</t>
  </si>
  <si>
    <t>101310022-25</t>
  </si>
  <si>
    <t>Управління освіти, молоді та спорту Лозівської міської ради Харківської області (підрозділ обліку -КЗ "Панютинський ЗДО  "Барвінок"м.Лозова смт.Панютине, вул.Миру37</t>
  </si>
  <si>
    <t>громад.будинок літ "А-2"- дошкільний заклад</t>
  </si>
  <si>
    <t>господарські споруди-навіс літ "Н"</t>
  </si>
  <si>
    <t>101310006-9</t>
  </si>
  <si>
    <t>Огорожа металева</t>
  </si>
  <si>
    <t>Управління освіти, молоді та спорту Лозівської міської ради Харківської області (підрозділ обліку -КЗ "Панютинський ЗДО "Веселка"№2  м.Лозова смт.Панютине, вул.Слобожанська,22а</t>
  </si>
  <si>
    <t>господарські споруди-навіс літ "Н1-Н7"</t>
  </si>
  <si>
    <t>101310012-17</t>
  </si>
  <si>
    <t>Управління освіти, молоді та спорту Лозівської міської ради Харківської області (підрозділ обліку -КЗ "Катеринівський ЗДО  "Джерельце"Лозівський р-н, с.Катеринівка, вул.Слобожанська,20</t>
  </si>
  <si>
    <t>громадський будинок літ "А-2"- ясла-садок</t>
  </si>
  <si>
    <t>частина для власних потреб 154,9 м.кв</t>
  </si>
  <si>
    <t>рішення №1402      від 22.02.2019р</t>
  </si>
  <si>
    <t>Управління освіти, молоді та спорту Лозівської міської ради Харківської області (підрозділ обліку -КЗ"Лозівський Ліцей №1 м.Лозова, мрн 5, б.3</t>
  </si>
  <si>
    <t>господарча будівля -сміттєзбірник літ "В"</t>
  </si>
  <si>
    <t xml:space="preserve"> господарча будівля літ "Б-2" </t>
  </si>
  <si>
    <t>Управління освіти, молоді та спорту Лозівської міської ради Харківської області (підрозділ обліку -ЛЗОШ №3               м.Лозова, мрн 2, б.8</t>
  </si>
  <si>
    <t xml:space="preserve"> нежитлова будівля школи літ "А-3" з підвалом літ "Ап"</t>
  </si>
  <si>
    <t>101310001</t>
  </si>
  <si>
    <t>нежитлова будівля- Господарчий сарайліт "В-1"</t>
  </si>
  <si>
    <t>101310005</t>
  </si>
  <si>
    <t>нежитлова будівля сміттезбірник літ "Б-1""</t>
  </si>
  <si>
    <t>101310004</t>
  </si>
  <si>
    <t>Управління освіти, молоді та спорту Лозівської міської ради Харківської області (підрозділ обліку -Ліцей №4                 м.Лозова, мрн 4, б.45</t>
  </si>
  <si>
    <t xml:space="preserve"> нежитлова будівля школи літ "А-4" з підвалом "Ап"</t>
  </si>
  <si>
    <t>нежитлова будівля- критий басейн з ванною 25*8,5 10*6 м літ "Б-2"</t>
  </si>
  <si>
    <t>нежитлова будівля -Теплиця і гараж літ "В-2"</t>
  </si>
  <si>
    <t>нежитлова будівля Сміттєзбірник літ "Г"</t>
  </si>
  <si>
    <t>Управління освіти, молоді та спорту Лозівської міської ради Харківської області (підрозділ обліку -ЛЗОШ №7               м.Лозова, мрн 3, б.29</t>
  </si>
  <si>
    <t>договір з 01.06.2019 розірвано</t>
  </si>
  <si>
    <t>нежитлова будівля теплиці літ "Б-2"</t>
  </si>
  <si>
    <t>господарські будівля Сміттєзбірник літ "Б-2"</t>
  </si>
  <si>
    <t>Управління освіти, молоді та спорту Лозівської міської ради Харківської області (підрозділ обліку -НВК"ЗНЗ-ДНЗ №8" м.Лозова, вул.О.Бричука,43-А)</t>
  </si>
  <si>
    <t>нежитлова будівля школи літ "А-3" з підвалом літ "Ап"</t>
  </si>
  <si>
    <t>нежитлова будівля -Тир літ "Б"</t>
  </si>
  <si>
    <t>Нежитлова будівля-теплиця літ "Б-2"</t>
  </si>
  <si>
    <t xml:space="preserve">Управління освіти, молоді та спорту Лозівської міської ради Харківської області (підрозділ обліку -НВК №10"ЗНЗ-ДНЗ"м.Лозова, бульвар Шевченка,15(шк.п.)  </t>
  </si>
  <si>
    <t>Управління освіти, молоді та спорту Лозівської міської ради Харківської області (підрозділ обліку -НВК №10 ДНЗ        м.Лозова, вул. Свято-Миколаївська,15</t>
  </si>
  <si>
    <t xml:space="preserve"> нежитлова будівля ДНЗ літ "А-2" з підвалом літ "Ап"</t>
  </si>
  <si>
    <t>нежитлова господарська будівля сараю літ "В"</t>
  </si>
  <si>
    <t>нежитлова будівля літ Б-1"-підсобне приміщення з підвалом</t>
  </si>
  <si>
    <t>Підсобне приміщення</t>
  </si>
  <si>
    <t>Вуличний павільон</t>
  </si>
  <si>
    <t>Управління освіти, молоді та спорту Лозівської міської ради Харківської області (підрозділ обліку -ЛЗОШ №11             м.Лозова, вул. Амбросимова,65-А</t>
  </si>
  <si>
    <t xml:space="preserve">нежитлова будівля школи літ "А-3" </t>
  </si>
  <si>
    <t>Управління освіти, молоді та спорту Лозівської міської ради Харківської області (підрозділ обліку -ЛЗОШ №12            м.Лозова, мрн 1, б.30</t>
  </si>
  <si>
    <t xml:space="preserve"> нежитлова будівля школи літ "А-3"</t>
  </si>
  <si>
    <t>господарча будівля -Сарай літ "Г-1"</t>
  </si>
  <si>
    <t>нежитлова будівля - тир  літ "В-2"</t>
  </si>
  <si>
    <t>господарча будівля -вбиральня літ"Б-1" з підвалом</t>
  </si>
  <si>
    <t>Гараж металевий</t>
  </si>
  <si>
    <t>Управління освіти, молоді та спорту Лозівської міської ради Харківської області (підрозділ обліку -КЗ"Панютинський ліцей"        м.Лозова, смт.Панютине, вулМиру,33</t>
  </si>
  <si>
    <t xml:space="preserve"> нежитлова будівля школи- корпус №1 літ "А-3"</t>
  </si>
  <si>
    <t>нежитлова будівля школи- корпус №3 літ "А"-3"</t>
  </si>
  <si>
    <t xml:space="preserve"> нежитлова будівля - майстерня літ "Б-1"</t>
  </si>
  <si>
    <t xml:space="preserve"> нежитлова будівля- сарай літ "В-1"</t>
  </si>
  <si>
    <t xml:space="preserve"> нежитлова будівля- склад літ "Г-1"</t>
  </si>
  <si>
    <t>Туалет</t>
  </si>
  <si>
    <t> РАЗОМ:</t>
  </si>
  <si>
    <t>Управління освіти, молоді та спорту Лозівської міської ради Харківської області (підрозділ обліку -Хлібняньська філія КЗ"Панютинський ліцей"      м.Лозова,с.Хлібне, вулШирока,32</t>
  </si>
  <si>
    <t>нежитлова будівля навчального закладу літ "А-1" корп 1</t>
  </si>
  <si>
    <t>господарча будівля -сарай літ "В"</t>
  </si>
  <si>
    <t xml:space="preserve">господарча будівля -вбиральня літ "Д" </t>
  </si>
  <si>
    <t>нежитлова будівля- котельня літ "Б"</t>
  </si>
  <si>
    <t>господарча будівля -сарай літ "Г"</t>
  </si>
  <si>
    <t>нежитлова будівля навчального закладу літ "А-1" корп 2</t>
  </si>
  <si>
    <t>Управління освіти, молоді та спорту Лозівської міської ради Харківської області (підрозділ обліку -ДНВК  м.Лозова,    с.Домаха,   вул.Центральна,11</t>
  </si>
  <si>
    <t>нежитлова будівля навчального закладу літ "А-1" з цокольним поверхом корп 1</t>
  </si>
  <si>
    <t>нежитлова будівля навчального закладу літ "Б-2"  з підвалом корп 2</t>
  </si>
  <si>
    <t>Управління освіти, молоді та спорту Лозівської міської ради Харківської області (підрозділ обліку -Гімназія  м.Лозова, вул. Амбросимова,65</t>
  </si>
  <si>
    <t>Управління освіти, молоді та спорту Лозівської міської ради Харківської області (підрозділ обліку -БДЮТ                      м.Лозова, мрн 5, буд.2</t>
  </si>
  <si>
    <t xml:space="preserve"> нежитлова будівляПНЗ літ "А-2" з підвалом</t>
  </si>
  <si>
    <t>господарча  будівля літ "Б-1" з підвалом</t>
  </si>
  <si>
    <t>господарча будівля -Сміттєзбірник літ "В-1"</t>
  </si>
  <si>
    <t>Управління освіти, молоді та спорту Лозівської міської ради Харківської області (підрозділ обліку -«Бритай» с.Братолюбівка, вул. Бритайська, 52</t>
  </si>
  <si>
    <t>Павільйон літ. "N"</t>
  </si>
  <si>
    <t>1986.</t>
  </si>
  <si>
    <t>Фінський будиночок для відпочинку літ. "Б"</t>
  </si>
  <si>
    <t>1970.</t>
  </si>
  <si>
    <t>Фінський будиночок для відпочинку літ. "В"</t>
  </si>
  <si>
    <t>Туалет дерев"яний</t>
  </si>
  <si>
    <t>Душова кабіна</t>
  </si>
  <si>
    <t>Кабіни для роздягання</t>
  </si>
  <si>
    <t>101320018-19</t>
  </si>
  <si>
    <t>Управління освіти, молоді та спорту Лозівської міської ради Харківської області (підрозділ обліку -СЮН                        м.Лозова, мрн 1, буд.1</t>
  </si>
  <si>
    <t xml:space="preserve"> нежитлова будівля ПНЗ літ "А-2" з підвалом</t>
  </si>
  <si>
    <t>господарча будівля -сміттєзбірник літ "В-1"</t>
  </si>
  <si>
    <t>Гараж б/в пристр. до основної будівлі адрес: вул.Покровська,2</t>
  </si>
  <si>
    <t>Гараж б/в пристр. до майстерні адрес: вул. Покровська ,2</t>
  </si>
  <si>
    <t>Управління освіти, молоді та спорту Лозівської міської ради Харківської області (підрозділ обліку -ДЮСШ"Юність"   м.Лозова, майдан Соборності, 1</t>
  </si>
  <si>
    <t>нежитлова будівля літ "А-3"  пнз ДЮСШ"Юність" в т. ч. гараж</t>
  </si>
  <si>
    <t>ДЮСШ"Олімпія"    м.Лозова, мрн 1, буд.17, 5пов.</t>
  </si>
  <si>
    <t>гуртожиток  літ" А-5" поверх 5</t>
  </si>
  <si>
    <t>Управління освіти, молоді та спорту Лозівської міської ради Харківської області (підрозділ обліку -ДЮСШ "Олімпія"м.Лозова, мрн 9, буд.4 прим.1</t>
  </si>
  <si>
    <t>вбудовано-прибудоване нежитлове приміщення літ "А-9"</t>
  </si>
  <si>
    <t>629,7-за т.п.      585,1-за пр вл</t>
  </si>
  <si>
    <t>Управління освіти, молоді та спорту Лозівської міської ради Харківської області (підрозділ обліку -Стадіон"Спорт для всіх"м.Лозова, бульвар Шевченка, 64</t>
  </si>
  <si>
    <t xml:space="preserve"> нежитлова будівля гаражу літ "Г"</t>
  </si>
  <si>
    <t xml:space="preserve"> нежитлова будівля радіорубки літ "Б"</t>
  </si>
  <si>
    <t xml:space="preserve"> нежитлова будівля вбиральні літ "В"</t>
  </si>
  <si>
    <t>нежитлова адміністративна будівля літ "А-1"</t>
  </si>
  <si>
    <t xml:space="preserve">Управління освіти, молоді та спорту Лозівської міської ради Харківської області (підрозділ обліку -КЗ "Катеринівський ліцей"Лозівський р-н, с.Катеринівка,   вул. Шкільна,16                                                           </t>
  </si>
  <si>
    <t>громад.будинок літ "Б-3"-школа</t>
  </si>
  <si>
    <t>громад.будинок літ "А-3"-школа</t>
  </si>
  <si>
    <t>господарська будівля -Їдальня літ "В"</t>
  </si>
  <si>
    <t>господарська будівля-Господарчий корпус літ "Д"</t>
  </si>
  <si>
    <t>господарська будівля-Тир літ "Г"</t>
  </si>
  <si>
    <t>Пандус</t>
  </si>
  <si>
    <t>Лозівський р-н, с.Катеринівка, -вул. Шкільна,18</t>
  </si>
  <si>
    <t>громадський будинок літ "А-3"-  школа-інтернат</t>
  </si>
  <si>
    <t>Управління освіти, молоді та спорту Лозівської міської ради Харківської області (підрозділ обліку -КЗ "Миролюбівський ліцей" Лозівський р-н, с-щеМиролюбівка, вул.Шкільна,1</t>
  </si>
  <si>
    <t>громадський будинок літ "А-2"- Школа</t>
  </si>
  <si>
    <t>господарська будівля- Топкова літ "Б"</t>
  </si>
  <si>
    <t>господарська будівля- погріб літ "П"</t>
  </si>
  <si>
    <t>Вбиральня</t>
  </si>
  <si>
    <t>Управління освіти, молоді та спорту Лозівської міської ради Харківської області (підрозділ обліку -Царедарівська філія КЗ "Миролюбівський ліцей"Лозівський р-н,          с. Царедарівка, вул.Центральна,13</t>
  </si>
  <si>
    <t>громад.будинок літ "А-2"- Школа</t>
  </si>
  <si>
    <t>громад.будинок літ "Б-2" - ДНЗ</t>
  </si>
  <si>
    <t>господарська будівля літ "К"-Топкова</t>
  </si>
  <si>
    <t>Лозівський р-н, с. Царедарівка, вул.Центральна,15</t>
  </si>
  <si>
    <t>Зовнішний туалет ліцею</t>
  </si>
  <si>
    <t>Колодязь</t>
  </si>
  <si>
    <t>Льох ліцею</t>
  </si>
  <si>
    <t>Управління освіти, молоді та спорту Лозівської міської ради Харківської області (підрозділ обліку -КЗ "Миколаївський ліцей" с.Миколаївка, вул.Джека Алтаузена, буд.2</t>
  </si>
  <si>
    <t>гомадський будинок літ "А-2"- школа</t>
  </si>
  <si>
    <t>господарські споруди літ "Д"-вбиральня</t>
  </si>
  <si>
    <t xml:space="preserve">нежитлова будівля літ "Г"- теплиця </t>
  </si>
  <si>
    <t>господарські споруди літ "В"-погріб</t>
  </si>
  <si>
    <t>нежитлова будівля літ. "Б.- насосна станція</t>
  </si>
  <si>
    <t>Резервуар пожежний</t>
  </si>
  <si>
    <t>Дитячий павільон</t>
  </si>
  <si>
    <t xml:space="preserve">Управління освіти, молоді та спорту Лозівської міської ради Харківської області (підрозділ обліку -Новоіванівська філія КЗ"Лозівський ліцей1" Лозівський р-н, с. Нова Іванівка, вул.Яремчука, буд1а(школа), </t>
  </si>
  <si>
    <t>громадський будинок літ "А-1"-Школа</t>
  </si>
  <si>
    <t>господарська будівля-Погріб літ"И"</t>
  </si>
  <si>
    <t>господарська будівля-Тир літ "Б-1"</t>
  </si>
  <si>
    <t>Топкова</t>
  </si>
  <si>
    <t>господарська будівля-Топкова літ "В-1"</t>
  </si>
  <si>
    <t>Забор  45м</t>
  </si>
  <si>
    <t>Труба димова 20м</t>
  </si>
  <si>
    <t>с. Нова Іванівка, вул. Яремчука,3(сад)</t>
  </si>
  <si>
    <t>громад.буд.- нежитлова будівля (дитячий садок)</t>
  </si>
  <si>
    <t>громадський будинок літ "А-1"- Школа</t>
  </si>
  <si>
    <t>господарська споруда-Вбиральня літ "Д"</t>
  </si>
  <si>
    <t>с.Полтавське, вул.Молодіжна, буд.6-А</t>
  </si>
  <si>
    <t xml:space="preserve">Сарай </t>
  </si>
  <si>
    <t>Вбиральня (металева)</t>
  </si>
  <si>
    <t xml:space="preserve">Погріб Полтавського </t>
  </si>
  <si>
    <t xml:space="preserve">Вигрібна яма </t>
  </si>
  <si>
    <t>громад.буд.літ "А-1"-нежитлова будівля- дитячий садок з господарськими(допоміжними) будівлями і спорудами (в т.ч. топкова)</t>
  </si>
  <si>
    <t>Управління освіти, молоді та спорту Лозівської міської ради Харківської області (підрозділ обліку -КЗ "Чернігівський  ліцей"Лозівський р-н, с.Чернігівське вул.Шкільна, буд.1а(школа)</t>
  </si>
  <si>
    <t>громадський будинок літ "А-1"-школа</t>
  </si>
  <si>
    <t>господарська будівля -вбиральня літ "В"</t>
  </si>
  <si>
    <t>господарська будівля-топкова літ "Б"</t>
  </si>
  <si>
    <t>господарська будівля -гараж літ "Г"</t>
  </si>
  <si>
    <t>с.Чернігівське вул.Садова,19</t>
  </si>
  <si>
    <t>громад.буд літ "А-1"-нежитлова будівля котельної</t>
  </si>
  <si>
    <t>с.Чернігівське вул.Садова,16</t>
  </si>
  <si>
    <t>нежитлова будівля літ "А-1"-дошкільний заклад</t>
  </si>
  <si>
    <t>Управління освіти, молоді та спорту Лозівської міської ради Харківської області (підрозділ обліку -КЗ "Шатівський  ліцей" с.Олександрівка, вул.Молодіжна,2</t>
  </si>
  <si>
    <t>громад.будинок літ "А-1"- школа</t>
  </si>
  <si>
    <t>1913/71</t>
  </si>
  <si>
    <t>господарська будівля-Сарай/льох літ "В"</t>
  </si>
  <si>
    <t>господарська споруда-Вбиральня літ "Є"</t>
  </si>
  <si>
    <t>господарська будівля-Гараж літ "Д"</t>
  </si>
  <si>
    <t>господарська будівля-Топкова літ "Е"</t>
  </si>
  <si>
    <t>господарська будівля-Майстерня літ "Б"</t>
  </si>
  <si>
    <t xml:space="preserve"> Управління освіти, молоді та спорту Лозівської міської ради Харківської області (підрозділ обліку - Садовський ліцей, Лозівський р-н,с.Садове, вул.Центральна,81(школа)                                               </t>
  </si>
  <si>
    <t>господарча будівля- котельня літ "А-1"</t>
  </si>
  <si>
    <t>частина для власних потреб 723,4 м.кв</t>
  </si>
  <si>
    <t>господарська споруда-Тир  літ "Б"</t>
  </si>
  <si>
    <t>громад.буд.-Школа літ "А-1"</t>
  </si>
  <si>
    <t>господарська споруда -Вбиральня літ "У"</t>
  </si>
  <si>
    <t>Тротуар</t>
  </si>
  <si>
    <t>Свердловина</t>
  </si>
  <si>
    <t>господарська споруда- Погріб літ "П"</t>
  </si>
  <si>
    <t xml:space="preserve">с.Садове, вул.Центральна,79(Спальний корпус)   </t>
  </si>
  <si>
    <t>громад.буд.-Спальний корпус літ "А-1"</t>
  </si>
  <si>
    <t>Управління освіти, молоді та спорту Лозівської міської ради Харківської області (підрозділ обліку - КЗ Тихопільський ЗДО Лозівський р-н, с.Тихопілля, вул.Зарічна,2(сад)</t>
  </si>
  <si>
    <t>нежитлова будівля літ "А-1"- дитячий садок</t>
  </si>
  <si>
    <t xml:space="preserve">Задовільний </t>
  </si>
  <si>
    <t>на ліквідацію</t>
  </si>
  <si>
    <t>Управління освіти, молоді та спорту Лозівської міської ради Харківської області (підрозділ обліку - Тихопільська філія Садовського ліцею, Лозівський р-н, с.Тихопілля, вул.Полтавська,46(школа)</t>
  </si>
  <si>
    <t>Туалет літ "В"</t>
  </si>
  <si>
    <t>громад.буд.-будівля школи літ "А-1"</t>
  </si>
  <si>
    <t xml:space="preserve">Управління освіти, молоді та спорту Лозівської міської ради Харківської області (підрозділ обліку - Єлизаветівської філії КЗ Панютинський ліцей", Лозівський р-н, с.Єлизаветівка,майдан Шевченка Т.Г.,5                                                  </t>
  </si>
  <si>
    <t>Роздягальня ДСО№854</t>
  </si>
  <si>
    <t>громад.буд.- будівля школи літ "А-2"</t>
  </si>
  <si>
    <t>громад.буд.-Господарська будівля літ "Д"</t>
  </si>
  <si>
    <t>громад.буд.-Господарська будівля літ "Г"</t>
  </si>
  <si>
    <t>громад.буд.-Майстерня  літ "Б"</t>
  </si>
  <si>
    <t xml:space="preserve">громад. Буд.-Гараж літ "В" </t>
  </si>
  <si>
    <t>господарчі споруди -павільон літ "Е"</t>
  </si>
  <si>
    <t>громад.буд.- Школа літ "А-2"</t>
  </si>
  <si>
    <t>Льох</t>
  </si>
  <si>
    <t>господарська будівля- топочна  літ "Б"</t>
  </si>
  <si>
    <t>Теплова мережа 350 м</t>
  </si>
  <si>
    <t>Колодязь з кільцями</t>
  </si>
  <si>
    <t>громадський буд.-Нежитлова будівля школи літ "А-2"</t>
  </si>
  <si>
    <t xml:space="preserve"> громад.буд.- Топкова літ "В"</t>
  </si>
  <si>
    <t>громад.буд.-Теплиця літ "Б"</t>
  </si>
  <si>
    <t>громад.буд.-Вбиральня літ "У"</t>
  </si>
  <si>
    <t xml:space="preserve">Пожежний резервуар для зберігання води </t>
  </si>
  <si>
    <t>громад.буд.- будівля школи літ "А-1"</t>
  </si>
  <si>
    <t>Туалет літ "Г"</t>
  </si>
  <si>
    <t>господарська будівля- Сарай літ "В"</t>
  </si>
  <si>
    <t xml:space="preserve"> господарська будівля -Топочна літ "Б"</t>
  </si>
  <si>
    <t>с.Бакшарівка, вул.Бакшарівська,10(будинок вчителя)</t>
  </si>
  <si>
    <t>будинок садибного типу-житловий будинок літ "А-1"</t>
  </si>
  <si>
    <t>громад.буд- дошкільний навчальний заклад  літ "А-2"</t>
  </si>
  <si>
    <t>громад.буд.-відокремлене приміщення (Топочна)літ "Б-1"</t>
  </si>
  <si>
    <t>с.Смирнівка  вул.Миру,5а</t>
  </si>
  <si>
    <t>громад.буд.-  школа літ "А-2"</t>
  </si>
  <si>
    <t>громад.буд.-Сарай літ "В-1"</t>
  </si>
  <si>
    <t>вбиральня літ "Г-1"</t>
  </si>
  <si>
    <t>громад.буд.-Харчблок літ "Д-1"</t>
  </si>
  <si>
    <t>громад. Буд.-Погріб літ "П-1"</t>
  </si>
  <si>
    <t>громад.буд.-Топочна "Б-1"</t>
  </si>
  <si>
    <t>с.Смирнівка, с.Веселе  вул.Шкільна буд23а</t>
  </si>
  <si>
    <t xml:space="preserve">Громадський будинок-школа </t>
  </si>
  <si>
    <t>Майданчик дитячий</t>
  </si>
  <si>
    <t>громад.буд.-Школа літ "А-2"</t>
  </si>
  <si>
    <t xml:space="preserve">господарська споруда.-Вбиральня літ "Д"  </t>
  </si>
  <si>
    <t>споруда -Колодязь літ "І"</t>
  </si>
  <si>
    <t>господарча будівля-Топочна літ "Б"</t>
  </si>
  <si>
    <t xml:space="preserve">господарча будівля-Сарай  літ "Г" </t>
  </si>
  <si>
    <t>с.Яковлівка, вул,Дружби,1(спальний корпус)</t>
  </si>
  <si>
    <t>господарча споруда.-Вбиральня літ "Д"</t>
  </si>
  <si>
    <t>господарча споруда -Колодязь літ" І"</t>
  </si>
  <si>
    <t>Погріб</t>
  </si>
  <si>
    <t>господарча споруда-Тир літ "В"</t>
  </si>
  <si>
    <t>господарча будівля- Відокремлене приміщення (топочна)літ "Б"</t>
  </si>
  <si>
    <t>громад.буд.- Спальний корпус літ "А-2"</t>
  </si>
  <si>
    <t>рішення № 2189 від 31.08.2020 про виділ часток з об'єктів нерухомого майна рішення №1488 від 21.06.2019       рішення №779 від 27.08.2019</t>
  </si>
  <si>
    <t>громад.буд.-Топочна літ "В"</t>
  </si>
  <si>
    <t>Тіньовий навіс зі спортивним обладнанням</t>
  </si>
  <si>
    <t>господарська будівля- майстерні літ "Б"</t>
  </si>
  <si>
    <t>Будинок БДУ №1 літ "А"</t>
  </si>
  <si>
    <t>Будинок БДУ №2 літ "Б"</t>
  </si>
  <si>
    <t>Будинок БДУ №3 літ "В"</t>
  </si>
  <si>
    <t>Будинок БДУ №4 літ "Г"</t>
  </si>
  <si>
    <t>Гараж металевий літ "З"</t>
  </si>
  <si>
    <t>Павільон "Бесідка" літ "Ж"</t>
  </si>
  <si>
    <t>Стіл- бесідка під шифер літ "И"</t>
  </si>
  <si>
    <t>Гараж "Елінг" літ "Є"</t>
  </si>
  <si>
    <t>Колодязь літ "І"</t>
  </si>
  <si>
    <r>
      <t>Управління освіти, молоді та спорту Лозівської міської ради Харківської області (підрозділ обліку -КЗ "Полтавський  ліцей"Лозівський р-н, с.Полтавське, вул.</t>
    </r>
    <r>
      <rPr>
        <sz val="9"/>
        <rFont val="Times New Roman"/>
        <family val="2"/>
        <charset val="204"/>
      </rPr>
      <t xml:space="preserve">Шкільна,4(школа),   </t>
    </r>
    <r>
      <rPr>
        <sz val="9"/>
        <color theme="1"/>
        <rFont val="Times New Roman"/>
        <family val="2"/>
        <charset val="204"/>
      </rPr>
      <t xml:space="preserve">                                                                          </t>
    </r>
  </si>
  <si>
    <r>
      <t>Управління освіти, молоді та спорту Лозівської міської ради Харківської області (підрозділ обліку -</t>
    </r>
    <r>
      <rPr>
        <sz val="9"/>
        <rFont val="Times New Roman"/>
        <family val="2"/>
        <charset val="204"/>
      </rPr>
      <t>КЗ"Артільський ліцей"Лозівський р-н, с.Артільне, вул.Шкільна,25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</si>
  <si>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Бунаківський ліцей", Лозівський р-н, с.Бунакове, вул.Шевченко,1а </t>
    </r>
  </si>
  <si>
    <r>
      <t xml:space="preserve">Управління освіти, молоді та спорту Лозівської міської ради Харківської області (підрозділ обліку </t>
    </r>
    <r>
      <rPr>
        <sz val="9"/>
        <rFont val="Times New Roman"/>
        <family val="2"/>
        <charset val="204"/>
      </rPr>
      <t xml:space="preserve">-КЗ"Смирнівський ліцей", </t>
    </r>
    <r>
      <rPr>
        <sz val="9"/>
        <color indexed="8"/>
        <rFont val="Times New Roman"/>
        <family val="2"/>
        <charset val="204"/>
      </rPr>
      <t>с.Смирнівка вул.Миру,4(сад)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</si>
  <si>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Яковлівський ліцей", с.Яковлівка, вул.Дружби,2(школа) </t>
    </r>
  </si>
  <si>
    <r>
      <t>Управління освіти, молоді та спорту Лозівської міської ради Харківської області (підрозділ обліку- Спортивно- оздоровчий комплекс"Бритай1", с.Братолюбівка, вул. Затишна, 3                                              (колишній</t>
    </r>
    <r>
      <rPr>
        <sz val="9"/>
        <rFont val="Times New Roman"/>
        <family val="2"/>
        <charset val="204"/>
      </rPr>
      <t xml:space="preserve"> ДЮСШ"Спартанець")</t>
    </r>
  </si>
  <si>
    <r>
      <t xml:space="preserve"> нежитлова будівля школи- корпус №2 літ "А</t>
    </r>
    <r>
      <rPr>
        <sz val="11"/>
        <color theme="1"/>
        <rFont val="Calibri"/>
        <family val="2"/>
        <charset val="204"/>
      </rPr>
      <t>`</t>
    </r>
    <r>
      <rPr>
        <sz val="11"/>
        <color theme="1"/>
        <rFont val="Times New Roman"/>
        <family val="2"/>
        <charset val="204"/>
      </rPr>
      <t>-2"</t>
    </r>
  </si>
  <si>
    <t>громад.буд.- Нежитлова будівля літ "Л"</t>
  </si>
  <si>
    <t>м.Лозова,  с.Хлібне, вулШирока,2-а</t>
  </si>
  <si>
    <t>Управління освіти, молоді та спорту Лозівської міської ради Харківської області (підрозділ обліку -НВК№10"ЗНЗ-ДНЗ"</t>
  </si>
  <si>
    <t>Моторолер грузовий з кузовом"Муравей"- 2М-01, рама № В 16703, двигун 2430912</t>
  </si>
  <si>
    <t>Управління освіти, молоді та спорту Лозівської міської ради Харківської області (підрозділ обліку -КУЛЦФЗН"Спорт для всіх"</t>
  </si>
  <si>
    <t>Моторолер грузовий з кузовом"Муравей"- 2М-01, рама № А 81192, двигун 1389046</t>
  </si>
  <si>
    <t>3198 ХАК</t>
  </si>
  <si>
    <t>справна</t>
  </si>
  <si>
    <t xml:space="preserve"> рішення ХXV сесіїVII cкликання№496 від 28.12.2016</t>
  </si>
  <si>
    <t>Управління освіти, молоді та спорту Лозівської міської ради Харківської області (підрозділ обліку -КЗ"Миролюбівський ліцей"</t>
  </si>
  <si>
    <t>Автомобіль ВАЗ 2107                                                  № кузова ХТА21070011469084</t>
  </si>
  <si>
    <t>АХ4381НМ</t>
  </si>
  <si>
    <t>рішення № 1726 від 30.08.2019</t>
  </si>
  <si>
    <t>Управління освіти, молоді та спорту Лозівської міської ради Харківської області (підрозділ обліку - Господарча  група</t>
  </si>
  <si>
    <t>Автобус "Еталон" А-079.54                                         № шасі, кузова Y6РА07954FР012075</t>
  </si>
  <si>
    <t>АХ0176НЕ</t>
  </si>
  <si>
    <t xml:space="preserve">2015 </t>
  </si>
  <si>
    <t xml:space="preserve"> рішення LXIIIсесіїVII cкликання№1400 від 22.02.2019</t>
  </si>
  <si>
    <t>Автомобіль ГАЗ  3307,                                                 № шасі ХТН330700Р1573830</t>
  </si>
  <si>
    <t>АХ8543ЕР</t>
  </si>
  <si>
    <t>1993</t>
  </si>
  <si>
    <t>Автомобіль ЗАЗ Sens,                                                № шасі Y 6DTF698KG0338858</t>
  </si>
  <si>
    <t>АХ0920ЕО</t>
  </si>
  <si>
    <t>АХ0359НК</t>
  </si>
  <si>
    <t>2018</t>
  </si>
  <si>
    <t>ПП"Автомобільна компанія "Укравтоснаб"накл.№АК-0000014 від 10.04.2019р</t>
  </si>
  <si>
    <t>АХ2993КА</t>
  </si>
  <si>
    <t>акт приймання-передачі основних засобів  Департаменту науки і освіти Харківської обласної державної адміністрації від 30.11.2020р</t>
  </si>
  <si>
    <t>АХ8805КА</t>
  </si>
  <si>
    <t>Автомобіль Renault DOKKER,                                  № кузова VF10SRA3463177374</t>
  </si>
  <si>
    <t>АХ6870НІ</t>
  </si>
  <si>
    <t>2019</t>
  </si>
  <si>
    <t>ТОВ"СОЛЛІ ПЛЮС"накл№2434від 20.05.2019р</t>
  </si>
  <si>
    <t xml:space="preserve">Придатна для використання </t>
  </si>
  <si>
    <t>Для власних потреб</t>
  </si>
  <si>
    <t xml:space="preserve">Автомобіль ВАЗ 21093 </t>
  </si>
  <si>
    <t>№АХ3408СК</t>
  </si>
  <si>
    <t xml:space="preserve">придатний для використання </t>
  </si>
  <si>
    <t xml:space="preserve">Автомобіль ГАЗ 32213 </t>
  </si>
  <si>
    <t xml:space="preserve">фінансове управління Лозівської міської ради Харківської області </t>
  </si>
  <si>
    <t xml:space="preserve">Нежитлове приміщення (адмінбудівля) належить територіальній громаді м.Лозова. В цілому складається з нежитлового приміщення, розташованого на першому, другому, третьому поверхах нежитлової будівлі літ."А-3". Має власний окремий вхід з ганком з тильної сторони загальної будівлі. Робочі приміщення - кабінети, розташовані на третьому поверсі, вхід до яких здійснюється тільки сходами через перший та другий поверхи. </t>
  </si>
  <si>
    <t xml:space="preserve">серпень 1992 </t>
  </si>
  <si>
    <t xml:space="preserve">в робочому стані </t>
  </si>
  <si>
    <t xml:space="preserve">до рішення міської ради                                             від                 р. №     </t>
  </si>
  <si>
    <t xml:space="preserve">до рішення міської ради                                             від                  р. №     </t>
  </si>
  <si>
    <t>Примітка</t>
  </si>
  <si>
    <t>Бунаківський с/о (Павлівський  с/о)</t>
  </si>
  <si>
    <t>Шатівський с/о (Кінненський  с/о)</t>
  </si>
  <si>
    <t>Надеждівський с/о</t>
  </si>
  <si>
    <t>башня Рожновського с.Федорівка</t>
  </si>
  <si>
    <t>башня Рожновського с.Надеждівка</t>
  </si>
  <si>
    <t>Громадьська будівля сільської ради с.Плисове, вул.Центральна, буд.5</t>
  </si>
  <si>
    <t>Господарська будівля ГРП с.Плисове,                  вул .Садова</t>
  </si>
  <si>
    <t>Господарська будівля-сарай с.Плисове, вул. Центральна 16</t>
  </si>
  <si>
    <t>Водопроводна с.Плисове, вул.Моргуна</t>
  </si>
  <si>
    <t>с.Плисове водопроводна башта</t>
  </si>
  <si>
    <t>с.Плисове Водонапорна башта</t>
  </si>
  <si>
    <t>Артезіанська Свердлвина №149 с.Плисове</t>
  </si>
  <si>
    <t>Громадьский будинок- сільської ради с.Плисове, вул.Центральна, буд.16</t>
  </si>
  <si>
    <t xml:space="preserve">Краснопавлівський с/о </t>
  </si>
  <si>
    <t>Свердловина с. Миронівка, за адресою: с. Миронівка, вул. Центральна.</t>
  </si>
  <si>
    <t>тимчасова споруда: кіоск металевий, за адресою: зона відпочинку ставок "Казенний".</t>
  </si>
  <si>
    <t>Нежитлове приміщення - сарай , за адресою: смт.Краснопавлівка, вул. Єдності., буд. № б/н</t>
  </si>
  <si>
    <t xml:space="preserve">КП "Тепловодосервіс" </t>
  </si>
  <si>
    <t>в робочому стані</t>
  </si>
  <si>
    <t>Топкова СБО (приміщення на станції біологічної очистки) вул.Конституції , 2А</t>
  </si>
  <si>
    <t xml:space="preserve"> Станція біологічної очистки (Краснопавлівка) вул.Конституції ,2А</t>
  </si>
  <si>
    <t xml:space="preserve"> КНС 150м КХП 111   №3 (Краснопавлівка вул.Соборна, 22Б)</t>
  </si>
  <si>
    <t xml:space="preserve"> Канализаційна  насосна станція  ПДУ (М-н КНС-1) Краснопавлівка мікрорайон бу.27Б)</t>
  </si>
  <si>
    <t xml:space="preserve"> Канализацион. коллект. КХП (Краснопавлівка станція біологічної очистки) вул Конституції ,2А</t>
  </si>
  <si>
    <t>Насосна станція 2-го подйому (Краснопавлівка насосна станція)вул.Сковороди ,54</t>
  </si>
  <si>
    <t xml:space="preserve"> Будівля котельної (вул.Лесі Українки, 31Б)</t>
  </si>
  <si>
    <t xml:space="preserve"> Будівля котельної (вул.Конституції 13А)</t>
  </si>
  <si>
    <t xml:space="preserve"> Будівля котельної (мікрорайон ,26А)</t>
  </si>
  <si>
    <t>Виробнича будівля ТРП  (мікрорайон б.2Г)</t>
  </si>
  <si>
    <t>Орільський с/о</t>
  </si>
  <si>
    <t>Вбиральня смт. Орілька,вул.Перемоги,58</t>
  </si>
  <si>
    <t>Господарча будівля - Сарай - гараж смт. Орілька, вул.Перемоги,58</t>
  </si>
  <si>
    <t xml:space="preserve">Громадський будинок - адміністративна будівля селищної ради (в т.ч. яма вигрібна) смт.Орілька ,вул Перемоги, 58 (загальна площа 1023,4м²) </t>
  </si>
  <si>
    <t>КП " Орільське "</t>
  </si>
  <si>
    <t>склад мокр. зберігання солі</t>
  </si>
  <si>
    <t>приміщення</t>
  </si>
  <si>
    <t>Виконавчий комітет Лозівської міської ради Харківської області</t>
  </si>
  <si>
    <t>Бунаківський  с/р</t>
  </si>
  <si>
    <t>Автомобіль "Таврія" ЗАЗ 110217</t>
  </si>
  <si>
    <t>Автомобіль ГАЗ 3307 спец.вантаж.сміттєвоз-С АХ3756</t>
  </si>
  <si>
    <t xml:space="preserve"> Автомобіль Сміттєвоз КО-413 ГАЗ 3307 2005г.в.</t>
  </si>
  <si>
    <t>Автомобіль ГАЗ-5204</t>
  </si>
  <si>
    <t>Автокран  КС-2561Н</t>
  </si>
  <si>
    <t>Автомобіль  САЗ-3508</t>
  </si>
  <si>
    <t>Трактор   Т-16 МГ</t>
  </si>
  <si>
    <t>Трактор  Т-16 МГ,</t>
  </si>
  <si>
    <t xml:space="preserve"> Екскаватор   ЕО-2621,</t>
  </si>
  <si>
    <t xml:space="preserve"> Автомобіль   САЗ-3507  АХ3760КХ</t>
  </si>
  <si>
    <t>Екскаватор ЕО-2621</t>
  </si>
  <si>
    <t>Автомобіль ГАЗ 3110 (легковий седан-В) держ №АХ8645АВ, номер шасі(кузова, рами) 31100020524507</t>
  </si>
  <si>
    <t>Автомобіль ПАЗ3205407, рік вип.2006, рєс.№АХ9649ЄТ</t>
  </si>
  <si>
    <t>Автомобіль ГАЗ -24</t>
  </si>
  <si>
    <t>Автомобіль ВАЗ 21043</t>
  </si>
  <si>
    <t>Навантажувач      фрон ТО-18Б</t>
  </si>
  <si>
    <t>Автомобіль сміттєвоз з боковим завантаженням СБМ МАЗ-5340 АХ2509СТ</t>
  </si>
  <si>
    <t xml:space="preserve">КТЗ спеціалізованого призначення Мобільний центр надання адміністративних послуг SPLINE MASC  на базі фургону Ford Transit V363, Номер двигуна LD84703, Номер шасі/кузова VIN Y69FTL4ACL9D57002, WFOEXXTTRELD84703
 </t>
  </si>
  <si>
    <t>Автомобіль легковий типу "Седан" код ДК 021:2015 34110000-1 Легкові автомобілі: CHEVROLET COBALT, 2021р. випуску, комплектація  LT MT, двигун 1485 см3, трансмісія 5 ступенева механічна</t>
  </si>
  <si>
    <t>Нежитлова будівля літ. "А-2" КЗ ПМО «Лозівська музична школа» Лозівської міської ради Харківської області, Харківська обл., м. Лозова, бульвар Шевченка (вул. Жовтнева), буд. 10</t>
  </si>
  <si>
    <t>Громадський будинок  літ. "А-1": КЗ ПМО «Лозівська художня школа» Лозівської міської ради Харківської області; літ. "Б": господарська будівля; літ. "№1": яма вигрібна; літ. "№2": ворота, літ. "№3": огорожа  Адреса: м. Лозова, вул. Ярослава Мудрого, буд. 21</t>
  </si>
  <si>
    <t>Громадський будинок Лозівського краєзнавчого музею Лозівської міської ради Харківської області Адреса: м. Лозова, бульвар Шевченка, буд. 22</t>
  </si>
  <si>
    <t>Громадський будинок літ. "А-1": КЗ ПМО «Панютинська музична школа» Лозівської міської ради Харківської області; літ. "№1": хвіртка; літ. "№2": огорожа; літ."І2: тротуар Адреса: Харківська обл. м. Лозова, смт. Панютине, вул. Матросова, буд. 21</t>
  </si>
  <si>
    <t>10131009   10131010  10131011</t>
  </si>
  <si>
    <t>10131021  10131022</t>
  </si>
  <si>
    <t>Громадський будинок Домаської сільської бібліотеки-філії літ. "А-1" площею 67,6 кв м з допоміжною господарською будівлею (сарай) літ. "Б" площею 12,0 кв м, туалет  Адреса: Харківська обл., м. Лозова, с. Домаха, вул. Українська, буд. 14</t>
  </si>
  <si>
    <t>10131025  10131026  10131027</t>
  </si>
  <si>
    <t>Громадський будинок літ. "А-2-3"  Краснопавлівський БК "Дніпро" Харківська обл., Лозівський р., смт. Краснопавлівка, площа Незалежності, буд. 1</t>
  </si>
  <si>
    <t>3+ підвал</t>
  </si>
  <si>
    <t>громадський будинок: Краснопавлівький  Будинок Культури за адресою: Харківська обл., Лозівський р., смт. Краснопавлівка, площа Миру б/н.</t>
  </si>
  <si>
    <t>Громадський будинок, сільський будинок культури, господарча будівля (сарай), вбиральня (допоміжна споруда), Харківська обл., Лозівський р., с. Надеждівка, вул. Перемоги, буд. 43</t>
  </si>
  <si>
    <t>10131040  10131042  10131043</t>
  </si>
  <si>
    <t>Громадський будинок, котельня сільського будинку культури, Харківська обл., Лозівський р., с. Надеждівка, вул. Перемоги, буд. 43</t>
  </si>
  <si>
    <t>Громадьський будинок -  сільський клуб, Харківська обл., Лозівський р., с.Плисове вул.Центральна буд.22</t>
  </si>
  <si>
    <t>Громадський будинок Краснопавлівська філія КЗ ПМО "Панютинська музична школа" 9з допоміжними спорудами: колодязь, туалет). Адреса: Харківська обл., Лозівський р-н, смт. Краснопавлівка, вул. Суворова, 2.</t>
  </si>
  <si>
    <t>10131045      10131046          10131047</t>
  </si>
  <si>
    <t>Будинок культури "Оріль", Харківська обл., Лозівський р., смт. Орілька, вул. Заводська, буд. 10.</t>
  </si>
  <si>
    <t>2+підвал</t>
  </si>
  <si>
    <t>Громадський будинок лiт. ʼА-1 Б-1ʼ -будинок клубу  смт Орілька вул. Перемоги 56</t>
  </si>
  <si>
    <t>Петропільський сільський клуб, літ. "А-1-2" - Петропільський сільський клуб, літ. "Б" - сарай, літ. "В" - убиральня, літ. "№1" - огорожа, Харківська обл., Лозівський р., с. Петропілля, вул. Центральна, буд. 13.</t>
  </si>
  <si>
    <t>10131050    10131051</t>
  </si>
  <si>
    <t>Нежитлова будівля-будівля школи літ. "А-1", літ. "а" - ганок, літ. "Б" - котельня, літ. "В" - вбиральня Харківська обл., Лозівський р., с. Українське, вул. Молодіжна, буд. 15а</t>
  </si>
  <si>
    <t>Нежитлова будівля-котельня літ. "Б", Харківська обл., Лозівський р., с. Українське, вул. Молодіжна, буд. 15а</t>
  </si>
  <si>
    <t>Нежитлова будівля-вбиральня літ. "В", Харківська обл., Лозівський р., с. Українське, вул. Молодіжна, буд. 15а</t>
  </si>
  <si>
    <t>Громадський будинок Катеринівський сільський будинок культури літ. "А-4", ганок літ. "а", "а2", "а4", "а6", "а8", тамбур літ. "а1", "а3", "а5", "а7", "а9", цоколь літ. "Ац" адр: Харківська обл., Лозівський р., с. Катеринівка, вул. Слобожанська, буд. 1</t>
  </si>
  <si>
    <t>насосна станція на груповому водопроводі Буркуче (Смирнівка-Тихопілля),Лозівський р-он,с/рада Смирнівська,комплекс будівель і споруд №1,будинок б/н.</t>
  </si>
  <si>
    <t>прибудова до станції на груповому водопроводі Буркуче (Смирнівка-Тихопілля),Лозівський р-он,с/рада Смирнівська,комплекс будівель і споруд №1,будинок б/н.</t>
  </si>
  <si>
    <t>комплект трансформаторної підстанції  групового водопроводу Буркуче (Смирнівка-Тихопілля),Лозівський р-он,с/рада Смирнівська,комплекс будівель і споруд №1,будинок б/н.</t>
  </si>
  <si>
    <t>свердловина с.Нова Іванівка вул.Зарічна 26</t>
  </si>
  <si>
    <t>Артезіанська свердловина с.Єлизаветівка</t>
  </si>
  <si>
    <t>КНС-1 с.Єлизаветівка вул.Миру</t>
  </si>
  <si>
    <t>Будівля гаража КНС с.Єлизаветівка вул.Миру</t>
  </si>
  <si>
    <t>не робочий</t>
  </si>
  <si>
    <t>Екскаватор- навантажувач ЕО-2626 на базі трактора "Беларус 82.1"</t>
  </si>
  <si>
    <t xml:space="preserve">власні потреби </t>
  </si>
  <si>
    <t>Господарський корпус, м. Лозова,  вул. Покровська, 22-а</t>
  </si>
  <si>
    <t xml:space="preserve"> Нежитлова будівля котельні №10 літ "А-2" , м. Лозова, м-н 6, 2-в</t>
  </si>
  <si>
    <t xml:space="preserve"> Нежитлова прибудована будівля до ТРП 8 , м. Лозова, м-н 4, 39-г</t>
  </si>
  <si>
    <t>стан задовільний,</t>
  </si>
  <si>
    <t xml:space="preserve">трактор Т-170 екскаватор </t>
  </si>
  <si>
    <t>автом ГАЗ 3309 автовишка АП-18</t>
  </si>
  <si>
    <t xml:space="preserve">RENAULT DUSTER </t>
  </si>
  <si>
    <t>АХ550ІМ</t>
  </si>
  <si>
    <t xml:space="preserve">Громадський будинок літ. "А-1" з господарською спорудою: нежитлова будівля АСМ с. Артільне, вул. Молодіжна,15                                                                                                                                                                                                                                          -убиральня  </t>
  </si>
  <si>
    <t>Громадський будинок- нежитлове приміщення №   АЗПСМ літ. "А"-1  с. Яковлівка, вул. Дружби,42 н.п. №2</t>
  </si>
  <si>
    <t>Громадський будинок літ. "А-1" с господарськими спорудами: нежитлова будівля ФАП с. Павлівка Друга, вул. Войкова,3                                                                                                        -будівля туалету</t>
  </si>
  <si>
    <t>Нежитлова будівля ФАП с. Петропілля, вул. Центральна, буд. 11</t>
  </si>
  <si>
    <t xml:space="preserve">Нежитлова будівля ФАП с. Українське, вул. Центральна, буд.106                                                                                                      - сарай                                                                                                                     -уборна                                                                                        -замощення                                                                                                -забор                                                                                                                                                           </t>
  </si>
  <si>
    <t>10310008                          10310007                         10310001                              10330003                                            10330002</t>
  </si>
  <si>
    <t>Громадський будинок ФАП с. Федорівка, вул. Центральна, буд. 2                                                                                             -вбиральня                                                                                                      -паркан</t>
  </si>
  <si>
    <t>10310005                                           10310006                             10320002</t>
  </si>
  <si>
    <t>Громадський будинок ФАП с. Надеждівка, вул. Гагаріна, буд. 2                                                                                                                        -сарай                                                                                                                 -вбиральня                                                                                                               -паркан</t>
  </si>
  <si>
    <t>10310002                                  10310003                                10310004                                    10320001</t>
  </si>
  <si>
    <t>Нежитлова будівля ФАП с. Миронівка, вул. Центральна, буд. 28</t>
  </si>
  <si>
    <t>Громадський будинок- нежитлова будівля ФАП с. Плисове, вул. Центральна, буд. 18</t>
  </si>
  <si>
    <t>АХ 8940 НЕ</t>
  </si>
  <si>
    <r>
      <t xml:space="preserve">Автомобіль УАЗ 3962 , номер шасі (кузова,рами) Х0041890, Х0043788, двигун </t>
    </r>
    <r>
      <rPr>
        <sz val="12"/>
        <rFont val="Times New Roman"/>
        <family val="1"/>
        <charset val="204"/>
      </rPr>
      <t>2445</t>
    </r>
  </si>
  <si>
    <t>АХ 6495 ВІ</t>
  </si>
  <si>
    <t>АХ 1656 СА</t>
  </si>
  <si>
    <t>АХ 1657 СА</t>
  </si>
  <si>
    <t>АХ 7156 КР</t>
  </si>
  <si>
    <t>АХ 7158 КР</t>
  </si>
  <si>
    <t>І-ІІ</t>
  </si>
  <si>
    <t xml:space="preserve"> Нежитлова будівля                                        м.Лозова, мр-н1, буд.17 літ "А" з підвалом (Адміністр.-господ.корпус)                                  </t>
  </si>
  <si>
    <t xml:space="preserve">                   </t>
  </si>
  <si>
    <t>\</t>
  </si>
  <si>
    <t xml:space="preserve">                        </t>
  </si>
  <si>
    <t>Нежитлове вбудоване приміщення                   площа 86,84 кв.м                                            м.Лозова, м-н 3, буд.37, н.п 5</t>
  </si>
  <si>
    <t>нет тех.паспорта</t>
  </si>
  <si>
    <t>Нежитлове вбудоване     приміщення    м.Лозова, вул.Козацька,5 н.п.1(І пов)</t>
  </si>
  <si>
    <t>10311324, 10311326, 10311330</t>
  </si>
  <si>
    <t>Іпов.</t>
  </si>
  <si>
    <t xml:space="preserve">   5 пов.              </t>
  </si>
  <si>
    <t>Нежитлова  будівля літ А-2 з підвалом м.Лозова, бульвар Шевченка,1</t>
  </si>
  <si>
    <t>житловий будинок</t>
  </si>
  <si>
    <t xml:space="preserve">Нежитлове приміщення                       м.Лозова,м-н 4, буд.2А, н.п.2 </t>
  </si>
  <si>
    <t>Нежитлове  вбудоване  приміщення                      м.Лозова,м-н 4, буд.41, н.п 1</t>
  </si>
  <si>
    <t>Нежитлова будівля літ"А-1"(буд.колишнього клубу), Лозівський район с.Степове, вул.Центральна, буд.6</t>
  </si>
  <si>
    <t>Лазня       м.Лозова, вул.Ломоносова, 108-а</t>
  </si>
  <si>
    <t>житловий будинок  м.Лозова, м-н 4, буд.54 (незавершаний)</t>
  </si>
  <si>
    <t>101310005-012</t>
  </si>
  <si>
    <t>смт.Панют., вул.Миру,    39</t>
  </si>
  <si>
    <t>частина для власних потреб 141,0м.кв.</t>
  </si>
  <si>
    <t>частина для власних потреб 265,9м.кв.</t>
  </si>
  <si>
    <t xml:space="preserve">        </t>
  </si>
  <si>
    <t xml:space="preserve">       </t>
  </si>
  <si>
    <t xml:space="preserve">     </t>
  </si>
  <si>
    <t>ггсподарська будівля - Сарай літ "Д-1"</t>
  </si>
  <si>
    <t xml:space="preserve">         </t>
  </si>
  <si>
    <t>господарська споруда -Колодязь літ "І"</t>
  </si>
  <si>
    <t>Управління освіти, молоді та спорту Лозівської міської ради Харківської області (підрозділ обліку-КЗ"Павлівський ліцей", Лозівський р-н, с.Павлівка Друга, вул.Десняка,2 (школа)</t>
  </si>
  <si>
    <t xml:space="preserve">нежитлове   приміщення №1 </t>
  </si>
  <si>
    <t>господарча будівля-Майстерня  літ "В"</t>
  </si>
  <si>
    <t>нежитлове  приміщення №1</t>
  </si>
  <si>
    <r>
      <t xml:space="preserve">Управління освіти, молоді та спорту Лозівської міської ради Харківської області (підрозділ обліку- </t>
    </r>
    <r>
      <rPr>
        <sz val="9"/>
        <rFont val="Times New Roman"/>
        <family val="2"/>
        <charset val="204"/>
      </rPr>
      <t>Перемозька філія КЗ"Панютинський ліцей", с. Перемога, вул.Слави, 18</t>
    </r>
  </si>
  <si>
    <t>рішення №725 від 07.10.2021      рішення №1032 від 26.10.2021 переданого з КНП"Лозівський ЦПМСД" на УОМС</t>
  </si>
  <si>
    <t>РАЗОМ</t>
  </si>
  <si>
    <t>Харківська обл., м.Лозова, вул.. Абросимова, буд. 12</t>
  </si>
  <si>
    <t xml:space="preserve">Нежитлова будівля Лозівського районного Будинку культури літ"А-2"                                                                                                    в т.ч. Підвал літ "Б" </t>
  </si>
  <si>
    <t>951,6         183,3</t>
  </si>
  <si>
    <t>Нежитлова будівля кіномережі літ"А"</t>
  </si>
  <si>
    <t>Гараж літ "Б" з оглядовою ямою</t>
  </si>
  <si>
    <t>Управління освіти, молоді та спорту ЛМР (підрозділ обліку-КЗ "Краснопавловский ліцей", смт.Краснопавлівка, вул.Шкільна,б/н</t>
  </si>
  <si>
    <t>Управління освіти, молоді та спорту ЛИР (підрозділ обліку-Лозівський міський центр молоді, м.Лозова, бульвар Шевченка, буд.12</t>
  </si>
  <si>
    <t>с.Плисове, вул.Центральна, буд.1</t>
  </si>
  <si>
    <t>с.Плисове вул.Центральна, буд.1</t>
  </si>
  <si>
    <t>с.Плисове, вул.Центральна, буд.3</t>
  </si>
  <si>
    <t>Громад.буд.-Будівля Краснопавлівського багатопрофільного ліцею літ "А-4"</t>
  </si>
  <si>
    <t>Гормад.буд.-Гараж літ "Г-1"</t>
  </si>
  <si>
    <t>Громад.буд. -Теплиця літ "Т-2"</t>
  </si>
  <si>
    <t>Громад. буд.- Сарай літ "Д-1"</t>
  </si>
  <si>
    <t>Громад.буд.- Тир літ "Б-1"</t>
  </si>
  <si>
    <t>Громадський будинок -будівля школи</t>
  </si>
  <si>
    <t xml:space="preserve">Виробничий будинок котельні школи </t>
  </si>
  <si>
    <t>Громадська будівля ДНЗ</t>
  </si>
  <si>
    <t>Громадська будівля льоха</t>
  </si>
  <si>
    <t>Управління освіти, молоді та спорту ЛМР (підрозділ обліку-КЗ "Краснопавловский ЗДО", смт.Краснопавлівка, мікрорайон, буд №7-А</t>
  </si>
  <si>
    <t>громад.буд.- Дошкільний навчальний заклад (ясла-садок) "Оленка" літ "А-2"</t>
  </si>
  <si>
    <t>Павільон-бесідка ДНЗ"Оленка"(9 шт)</t>
  </si>
  <si>
    <t>Управління освіти, молоді та спорту ЛМР(КЗ "Надеждівська гімназія"), с.Надеждівка, вул.Перемоги,4</t>
  </si>
  <si>
    <t>громад.буд. - Школа (старша ланка) літ "А-1"</t>
  </si>
  <si>
    <t>Сарай літ "С"</t>
  </si>
  <si>
    <t>громад.буд. -Відокремлене приміщення (топочна) літ "К-1"</t>
  </si>
  <si>
    <t>Громадський будинок-школа літ "Б-1"</t>
  </si>
  <si>
    <t>Управління освіти, молоді та спорту ЛМР (КЗ "Надеждівська гімназія" д/п, с.Надеждівка,вул.Механізаторська,3</t>
  </si>
  <si>
    <t>громад.буд. -Відокремлене приміщення дошкільного підрозділу літ "А-1"</t>
  </si>
  <si>
    <t>Погріб літ "П"</t>
  </si>
  <si>
    <t>Вбиральня літ "Т"</t>
  </si>
  <si>
    <t>Павільон літ "Б"</t>
  </si>
  <si>
    <t>Управління освіти, молоді та спорту ЛМР (Орільська філія КЗ "Орільський ліцей", смт. Орілька, вул.Шкільна,8</t>
  </si>
  <si>
    <t>громад.буд. -Будівля школи літ "А-2"</t>
  </si>
  <si>
    <t>Вбиральня літ "В"</t>
  </si>
  <si>
    <t>Котельня літ "Б"</t>
  </si>
  <si>
    <t>Управління освіти, молоді та спорту ЛМР (КЗ"Орільський ліцей", смт. Орілька,вул.Заводська,  12</t>
  </si>
  <si>
    <t>с.Петропілля, вул.Центральна буд.13а</t>
  </si>
  <si>
    <t xml:space="preserve">смт.Орілька вул.Індустріальна,3 </t>
  </si>
  <si>
    <t>громад. буд. - Будівля школи літ "А-3"</t>
  </si>
  <si>
    <t>Сарай літ "Б-1"</t>
  </si>
  <si>
    <t>Льох літ "П"</t>
  </si>
  <si>
    <t>Сарай літ "В-1"</t>
  </si>
  <si>
    <t>Сарай літ "С-1"</t>
  </si>
  <si>
    <t>Туалет літ "Т"</t>
  </si>
  <si>
    <t xml:space="preserve">Громад. буд.літ - нежитлова будівля школи "А-1" з господарськими(допоміжними) будівлями та спорудами(котельня з вбиральнею літ"Б-1") </t>
  </si>
  <si>
    <t>382,5          94,1</t>
  </si>
  <si>
    <t>Громадський будинок нежитлова будівля- Майстерня літ "В-1"</t>
  </si>
  <si>
    <t>Громадський будинок нежитлова будівля- Льох літ "Г-1"</t>
  </si>
  <si>
    <t>Громадський будинок -будівля місцевої пожежної частини літ "А-1"</t>
  </si>
  <si>
    <t>Нежитлова будівля дошкільного навчального закладу"Калинка" літ "А-2"</t>
  </si>
  <si>
    <t>Господарча будівля-Сарай цегляний</t>
  </si>
  <si>
    <t xml:space="preserve">Господарча будівля-Сарай -склад з підвалом </t>
  </si>
  <si>
    <t xml:space="preserve">Господарча будівля- Овочесховище </t>
  </si>
  <si>
    <t>Управління освіти, молоді та спорту ЛМР(КЗ"Орільський ЗДО", смт. Орілька,вул. Індустріальна,4</t>
  </si>
  <si>
    <t>Спеціалізований шкільний автобус ATAMAND093S4, номер двигуна ОВZ760, номер кузова Y7BD093S4LB000022</t>
  </si>
  <si>
    <t>Спеціалізований шкільний автобус ATAMAND093S4, номер двигуна ОВZ668, номер кузова Y7BD093S4LB000023</t>
  </si>
  <si>
    <t>Управління освіти, молоді та спорту ЛМРКЗ "Лозівський ліцей1")</t>
  </si>
  <si>
    <t>Управління освіти, молоді та спорту ЛМР КЗ"Панютинський ліцей"</t>
  </si>
  <si>
    <t>Управління освіти, молоді та спорту ЛМР ( Господарча  група</t>
  </si>
  <si>
    <t>Автобус спеціалізований ATAMAND -093S4,  номер шасі ( кузова,рами) Y7BD093S4LB000191</t>
  </si>
  <si>
    <t>АХ9092КЕ</t>
  </si>
  <si>
    <t>2020</t>
  </si>
  <si>
    <t xml:space="preserve"> рішення №356 від 27.04.2021</t>
  </si>
  <si>
    <t>Автобус -загальний КАВЗ 397652, номер шасі       ( кузова,рами) Х1Е39765240037624  39765240037624 33074050867144</t>
  </si>
  <si>
    <t>АХ4415КН</t>
  </si>
  <si>
    <t>2004</t>
  </si>
  <si>
    <t>Управління освіти, молоді та спорту ЛМР(КЗ"Орільський ліцей")</t>
  </si>
  <si>
    <t>Управління освіти, молоді та спорту ЛМР(КЗ"Панютинський ліцей"</t>
  </si>
  <si>
    <t>Автобус -загальний БАЗ  А0179.13ш, номер шасі  ( кузова,рами) Y7FAS7913B0009280</t>
  </si>
  <si>
    <t>АХ4432КН</t>
  </si>
  <si>
    <t>2011</t>
  </si>
  <si>
    <t>Автобус спеціалізований ATAMAND -093S4,  номер шасі ( кузова,рами) Y7BD093S4LB000192</t>
  </si>
  <si>
    <t>АХ9072КЕ</t>
  </si>
  <si>
    <t>Управління освіти, молоді та спорту ЛМР(КЗ"Краснопавлівський ліцей")</t>
  </si>
  <si>
    <t>Автобус -спеціалізований для перевезення дітей АС-Р 4234 МРІЯ номер шасі ( кузова,рами) Y8ХР655SOH0008322</t>
  </si>
  <si>
    <t>АХ4431КН</t>
  </si>
  <si>
    <t>2017</t>
  </si>
  <si>
    <t>Спеціалізований автобус для перевезення дітей -D марка БАЗ модель А079.31ш, №шасі(кузова,рами) Y7FAS7931D0011358  ,</t>
  </si>
  <si>
    <t>АХ1372МЕ</t>
  </si>
  <si>
    <t xml:space="preserve"> рішення №340 від 17.06.2021           акт пр-передачі №680 від 27.07.2021</t>
  </si>
  <si>
    <t>Загальний автобус-D, марка ХАЗ, модель 3250.01, №шассі(кузова, рами)Y6R32500260000275. LGC17DCD86F150292, реєстр.№ АХ8945КІ,  ,</t>
  </si>
  <si>
    <t>АХ8945КІ</t>
  </si>
  <si>
    <t>Загальний автобус-D марка ЗАЗ, модель I-VAN, №шассі(кузова, рами)№Y6DA07A12H0002900. 381225G5L701408. реєстр№ АХ8943КІ</t>
  </si>
  <si>
    <t>АХ8943КІ</t>
  </si>
  <si>
    <t>АХ1364МЕ</t>
  </si>
  <si>
    <t xml:space="preserve">Загальний автобус  -D, марка АС, модель АС-Р4234 Мрія, №шасі(кузова, рами)Y8XP655SOG0007179. X1M4234NOG0000568       </t>
  </si>
  <si>
    <t>АХ1369МЕ</t>
  </si>
  <si>
    <t xml:space="preserve">Загальний автобус -D, марка АС, модель АС-Р 32053-07 Мрія, №шасі(кузова, рами) X1M3205ERC0002986   </t>
  </si>
  <si>
    <t>АХ1371МЕ</t>
  </si>
  <si>
    <t xml:space="preserve">Загальний автобус -D. марка АС, модель АС-Р 32053-07 Мрія , №шасі (кузова, рами)Y8XP026S0C0003670. X1M3205ERC0002367 </t>
  </si>
  <si>
    <t>АХ1366МЕ</t>
  </si>
  <si>
    <t>АХ1365МЕ</t>
  </si>
  <si>
    <t xml:space="preserve">Спеціалізований автобус для перевезення дітей-D марка АС, модель АС-Р 4234 Мрія, №шасі(кузова, рами) Y8XP655SOH0007713. X1V4234N0G0000929 </t>
  </si>
  <si>
    <t>АХ1368МЕ</t>
  </si>
  <si>
    <t xml:space="preserve">Загальний автобус -D, марка АС, модель АС-Р 4234 Мрія, №шасі(кузова, рами) Y8XP655S0G0007179. X1M4234N0G0000568  </t>
  </si>
  <si>
    <t>АХ1367МЕ</t>
  </si>
  <si>
    <t>Спеціалізований автобус для перевезення дітей -D, марка БАЗ, модель А079.31ш.№шасі (кузова , рами)Y7FAS7931D0011358.  ,</t>
  </si>
  <si>
    <t>АХ1370МЕ</t>
  </si>
  <si>
    <t>Управління освіти, молоді та спорту ЛМР (КЗ"Надеждівська гімназія")</t>
  </si>
  <si>
    <t>Управління освіти, молоді та спорту ЛМР(КЗ"Бунаківський ліцей"</t>
  </si>
  <si>
    <t>Управління освіти, молоді та спорту ЛМР (КЗ"Павлівський ліцей"</t>
  </si>
  <si>
    <t xml:space="preserve">Управління освіти, молоді та спорту ЛМР(КЗ "Шатівський  ліцей" </t>
  </si>
  <si>
    <t>Управління освіти, молоді та спорту ЛМР(КЗ"Миролюбівський ліцей"</t>
  </si>
  <si>
    <t>Управління освіти, молоді та спорту ЛМР (КЗ"Панютинський ліцей"</t>
  </si>
  <si>
    <t>Управління освіти, молоді та спорту ЛМР КЗ"Артільський ліцей"</t>
  </si>
  <si>
    <t>Автомобіль Citroen C-Elysee,                                  № кузова VF7DDNFPOMJ831763</t>
  </si>
  <si>
    <t>АХ1819МЕ</t>
  </si>
  <si>
    <t>Управління освіти, молоді та спорту ЛМР Господарча  група</t>
  </si>
  <si>
    <t xml:space="preserve">первісна </t>
  </si>
  <si>
    <t>залишкова</t>
  </si>
  <si>
    <t>Вартість, грн.</t>
  </si>
  <si>
    <r>
      <rPr>
        <b/>
        <sz val="11"/>
        <rFont val="Times New Roman"/>
        <family val="1"/>
        <charset val="204"/>
      </rPr>
      <t>Громадський будинок літ."А-1" -з допоміжними будівлями та спорудами - адміністративний будинок</t>
    </r>
    <r>
      <rPr>
        <sz val="11"/>
        <rFont val="Times New Roman"/>
        <family val="1"/>
        <charset val="204"/>
      </rPr>
      <t xml:space="preserve"> (с.Домаха,вул.Українська,буд.19)</t>
    </r>
  </si>
  <si>
    <r>
      <rPr>
        <b/>
        <sz val="11"/>
        <rFont val="Times New Roman"/>
        <family val="1"/>
        <charset val="204"/>
      </rPr>
      <t xml:space="preserve">Громадськпй будинок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частина нежитлової будівлі літ. "А-1"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приміщення сільської ради</t>
    </r>
    <r>
      <rPr>
        <i/>
        <sz val="11"/>
        <rFont val="Times New Roman"/>
        <family val="1"/>
        <charset val="204"/>
      </rPr>
      <t xml:space="preserve"> (с.Нова Іванівка, вул.Садова,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</si>
  <si>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будинок приїзджих </t>
    </r>
    <r>
      <rPr>
        <i/>
        <sz val="11"/>
        <rFont val="Times New Roman"/>
        <family val="1"/>
        <charset val="204"/>
      </rPr>
      <t>(с.Нова Іванівка, вул.Садова, буд.1-а)</t>
    </r>
  </si>
  <si>
    <r>
      <rPr>
        <b/>
        <sz val="11"/>
        <rFont val="Times New Roman"/>
        <family val="1"/>
        <charset val="204"/>
      </rPr>
      <t>Господарська споруда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с.Нова Іванівка,вул.Садова,буд.1)</t>
    </r>
  </si>
  <si>
    <r>
      <rPr>
        <b/>
        <sz val="11"/>
        <rFont val="Times New Roman"/>
        <family val="1"/>
        <charset val="204"/>
      </rPr>
      <t>Господарська споруда вбиральня літ."У"</t>
    </r>
    <r>
      <rPr>
        <sz val="11"/>
        <rFont val="Times New Roman"/>
        <family val="1"/>
        <charset val="204"/>
      </rPr>
      <t xml:space="preserve"> (</t>
    </r>
    <r>
      <rPr>
        <i/>
        <sz val="10"/>
        <rFont val="Times New Roman"/>
        <family val="1"/>
        <charset val="204"/>
      </rPr>
      <t>с.Нова Іванівка, вул.Садова, буд.1</t>
    </r>
    <r>
      <rPr>
        <i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</si>
  <si>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літ.'Т";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котельня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>с.Нова Іванівка, вул.Яремчука, буд.1-а</t>
    </r>
    <r>
      <rPr>
        <sz val="11"/>
        <rFont val="Arial"/>
        <family val="2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</si>
  <si>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інтернат </t>
    </r>
    <r>
      <rPr>
        <i/>
        <sz val="11"/>
        <rFont val="Times New Roman"/>
        <family val="1"/>
        <charset val="204"/>
      </rPr>
      <t>(с.Нова Іванівка, вул.Яремчука,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</si>
  <si>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літ." А-1"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 xml:space="preserve">адміністративна будівля </t>
    </r>
    <r>
      <rPr>
        <i/>
        <sz val="11"/>
        <rFont val="Times New Roman"/>
        <family val="1"/>
        <charset val="204"/>
      </rPr>
      <t>(с.Миролюбівка,вул.Дружби,буд.18-а)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</si>
  <si>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 (колишня пошта)</t>
    </r>
    <r>
      <rPr>
        <i/>
        <sz val="11"/>
        <rFont val="Times New Roman"/>
        <family val="1"/>
        <charset val="204"/>
      </rPr>
      <t xml:space="preserve"> (с.Миролюбівка ,вул.Дружби ,буд.22 )</t>
    </r>
  </si>
  <si>
    <r>
      <rPr>
        <b/>
        <sz val="11"/>
        <rFont val="Times New Roman"/>
        <family val="1"/>
        <charset val="204"/>
      </rPr>
      <t>Громадський будинок літ. "В-1"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 xml:space="preserve">майстерня     </t>
    </r>
    <r>
      <rPr>
        <i/>
        <sz val="11"/>
        <rFont val="Times New Roman"/>
        <family val="1"/>
        <charset val="204"/>
      </rPr>
      <t>(с.Миролюбівка,вул.Шкільна,буд.1-в)</t>
    </r>
  </si>
  <si>
    <r>
      <rPr>
        <b/>
        <sz val="11"/>
        <rFont val="Times New Roman"/>
        <family val="1"/>
        <charset val="204"/>
      </rPr>
      <t>Громадський будинок літ."П"</t>
    </r>
    <r>
      <rPr>
        <sz val="11"/>
        <rFont val="Times New Roman"/>
        <family val="1"/>
        <charset val="204"/>
      </rPr>
      <t xml:space="preserve">   - </t>
    </r>
    <r>
      <rPr>
        <b/>
        <i/>
        <sz val="11"/>
        <rFont val="Times New Roman"/>
        <family val="1"/>
        <charset val="204"/>
      </rPr>
      <t xml:space="preserve">льох </t>
    </r>
    <r>
      <rPr>
        <i/>
        <sz val="11"/>
        <rFont val="Times New Roman"/>
        <family val="1"/>
        <charset val="204"/>
      </rPr>
      <t xml:space="preserve">   (с.Миролюбівка,вул.Шкільна,буд.6-б)</t>
    </r>
  </si>
  <si>
    <r>
      <rPr>
        <b/>
        <sz val="11"/>
        <rFont val="Times New Roman"/>
        <family val="1"/>
        <charset val="204"/>
      </rPr>
      <t xml:space="preserve">Господарська споруда вбиральня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</si>
  <si>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 xml:space="preserve">Господарська споруда сарай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</si>
  <si>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>Нежитлова будівля літ. "А-1"-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адміністративна будівля сільської ради</t>
    </r>
    <r>
      <rPr>
        <sz val="11"/>
        <rFont val="Times New Roman"/>
        <family val="1"/>
        <charset val="204"/>
      </rPr>
      <t xml:space="preserve">  (</t>
    </r>
    <r>
      <rPr>
        <i/>
        <sz val="11"/>
        <rFont val="Times New Roman"/>
        <family val="1"/>
        <charset val="204"/>
      </rPr>
      <t>с.Миколаївка,вул.Никитенка,буд.12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</si>
  <si>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 "Т-1"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тир </t>
    </r>
    <r>
      <rPr>
        <i/>
        <sz val="11"/>
        <rFont val="Times New Roman"/>
        <family val="1"/>
        <charset val="204"/>
      </rPr>
      <t xml:space="preserve"> (с.Миролюбівка,вул.Шкільна,буд.1-г 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</si>
  <si>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будівля школи, корпус №2 </t>
    </r>
    <r>
      <rPr>
        <i/>
        <sz val="11"/>
        <rFont val="Times New Roman"/>
        <family val="1"/>
        <charset val="204"/>
      </rPr>
      <t>(с.Царедарівка,,вул.Центральна,буд.15)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</si>
  <si>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сільська рада </t>
    </r>
    <r>
      <rPr>
        <i/>
        <sz val="11"/>
        <rFont val="Times New Roman"/>
        <family val="1"/>
        <charset val="204"/>
      </rPr>
      <t xml:space="preserve"> (с.Царедарівка, Центральна, буд.1-а)</t>
    </r>
  </si>
  <si>
    <r>
      <rPr>
        <b/>
        <sz val="11"/>
        <rFont val="Times New Roman"/>
        <family val="1"/>
        <charset val="204"/>
      </rPr>
      <t>Нежитлова будівля літ."А-2"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>нежитлове  приміщення</t>
    </r>
    <r>
      <rPr>
        <b/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частина будівлі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(с.Чернігівське, вул.Садова, буд.15)</t>
    </r>
  </si>
  <si>
    <r>
      <rPr>
        <b/>
        <sz val="11"/>
        <rFont val="Times New Roman"/>
        <family val="1"/>
        <charset val="204"/>
      </rPr>
      <t>Громадськнй будинок літ."А-1"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сільської ради (</t>
    </r>
    <r>
      <rPr>
        <i/>
        <sz val="11"/>
        <rFont val="Times New Roman"/>
        <family val="1"/>
        <charset val="204"/>
      </rPr>
      <t>с.Бунакове,вул.Ковальова,буд.52)</t>
    </r>
  </si>
  <si>
    <r>
      <rPr>
        <b/>
        <sz val="11"/>
        <rFont val="Times New Roman"/>
        <family val="1"/>
        <charset val="204"/>
      </rPr>
      <t xml:space="preserve">Господарська споруда сарай літ."Б" 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(</t>
    </r>
    <r>
      <rPr>
        <i/>
        <sz val="11"/>
        <rFont val="Times New Roman"/>
        <family val="1"/>
        <charset val="204"/>
      </rPr>
      <t>с.Бунакове,вул.Ковальова,буд.52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</si>
  <si>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 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адміністративна будівля      </t>
    </r>
    <r>
      <rPr>
        <i/>
        <sz val="11"/>
        <rFont val="Times New Roman"/>
        <family val="1"/>
        <charset val="204"/>
      </rPr>
      <t xml:space="preserve">                 (с.Павлівка Друга,вул.Войкова,буд.4)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</si>
  <si>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літ."Б"  (</t>
    </r>
    <r>
      <rPr>
        <i/>
        <sz val="11"/>
        <rFont val="Times New Roman"/>
        <family val="1"/>
        <charset val="204"/>
      </rPr>
      <t>с.Павлівка Друга,вул.Войкова,буд.4</t>
    </r>
    <r>
      <rPr>
        <b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</si>
  <si>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 xml:space="preserve">Громадськнй будинок </t>
    </r>
    <r>
      <rPr>
        <sz val="11"/>
        <rFont val="Times New Roman"/>
        <family val="1"/>
        <charset val="204"/>
      </rPr>
      <t xml:space="preserve">літ. "А-1 " - </t>
    </r>
    <r>
      <rPr>
        <b/>
        <i/>
        <sz val="11"/>
        <rFont val="Times New Roman"/>
        <family val="1"/>
        <charset val="204"/>
      </rPr>
      <t xml:space="preserve">фепьдшерсько-акушерський  пункт </t>
    </r>
    <r>
      <rPr>
        <i/>
        <sz val="11"/>
        <rFont val="Times New Roman"/>
        <family val="1"/>
        <charset val="204"/>
      </rPr>
      <t>(с.Дивізійне,вул.Центральна,буд.3 )</t>
    </r>
  </si>
  <si>
    <r>
      <rPr>
        <b/>
        <sz val="11"/>
        <rFont val="Times New Roman"/>
        <family val="1"/>
        <charset val="204"/>
      </rPr>
      <t xml:space="preserve">Громадський будинок літ."А-1'  </t>
    </r>
    <r>
      <rPr>
        <b/>
        <i/>
        <sz val="11"/>
        <rFont val="Times New Roman"/>
        <family val="1"/>
        <charset val="204"/>
      </rPr>
      <t>поштове відділення</t>
    </r>
    <r>
      <rPr>
        <i/>
        <sz val="11"/>
        <rFont val="Times New Roman"/>
        <family val="1"/>
        <charset val="204"/>
      </rPr>
      <t xml:space="preserve"> (с.Артільне,вул.Молодіжна,буд.11)</t>
    </r>
  </si>
  <si>
    <r>
      <rPr>
        <b/>
        <sz val="11"/>
        <rFont val="Times New Roman"/>
        <family val="1"/>
        <charset val="204"/>
      </rPr>
      <t>Громадський  будинок літ."А-1"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адміністративна будівля</t>
    </r>
    <r>
      <rPr>
        <i/>
        <sz val="11"/>
        <rFont val="Times New Roman"/>
        <family val="1"/>
        <charset val="204"/>
      </rPr>
      <t xml:space="preserve"> (с.Артільне,вул.Молодіжна,буд.4)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</si>
  <si>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погріб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с.Артільне,вул.Молодіжна,буд.11)</t>
    </r>
  </si>
  <si>
    <r>
      <rPr>
        <b/>
        <sz val="11"/>
        <rFont val="Times New Roman"/>
        <family val="1"/>
        <charset val="204"/>
      </rPr>
      <t>Господарська  споруда 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</si>
  <si>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літ."В"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</si>
  <si>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Нежитлова будівля літ. "А-1 "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</t>
    </r>
    <r>
      <rPr>
        <i/>
        <sz val="11"/>
        <rFont val="Times New Roman"/>
        <family val="1"/>
        <charset val="204"/>
      </rPr>
      <t xml:space="preserve"> (с.Садове,вул.Центральна,буд.53 )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</si>
  <si>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>-адміністративна будівля сільської ради с.Смирнівка,вул.Миру,буд.10</t>
    </r>
  </si>
  <si>
    <t>Виробничнічний будинок топкової с.Плисове, вул.Центральна, буд.5 А,заг.площ.53,5 кв.м.</t>
  </si>
  <si>
    <t>Краснопавлівський с/о (Плисівський с/о)</t>
  </si>
  <si>
    <r>
      <t xml:space="preserve"> </t>
    </r>
    <r>
      <rPr>
        <b/>
        <sz val="11"/>
        <rFont val="Times New Roman"/>
        <family val="1"/>
        <charset val="204"/>
      </rPr>
      <t>Громадський будинок:</t>
    </r>
    <r>
      <rPr>
        <sz val="11"/>
        <rFont val="Times New Roman"/>
        <family val="1"/>
        <charset val="204"/>
      </rPr>
      <t xml:space="preserve">   Адміністративна будівля, заг. площа: 2164,1   м2, за адресою: смт. Краснопавлівка,  мікрорайон, буд.№ 16,                                                                                                                                                              </t>
    </r>
  </si>
  <si>
    <t>Рішення виконкому №325 від 27.05.2022 р</t>
  </si>
  <si>
    <t>первісна</t>
  </si>
  <si>
    <t>Автомобіль  АЦ  ГАЗ-5312  АХ6579АІ</t>
  </si>
  <si>
    <t>Автомобыль Рем.майстерня  ГАЗ-5227  ГЗСА  АХ6577АІ</t>
  </si>
  <si>
    <t>Автомобіль  ГАЗ-5312+Автоцистерна вакуумная АЦВ-3,8</t>
  </si>
  <si>
    <t>Виявлені пошкодження, які відносяться до 1-2 категорії руйнувань</t>
  </si>
  <si>
    <t xml:space="preserve">Використовується </t>
  </si>
  <si>
    <t>виробничий будинок літ. "Г"- склад хлорного вапна</t>
  </si>
  <si>
    <t>виробничий будинок літ. "В-2" - цегляна 2-воповерх. будівля 10х7 кв.м</t>
  </si>
  <si>
    <t>виробничий будинок літ. "Б"- будівля станції ІІ підйому</t>
  </si>
  <si>
    <t>виробничий будинок літ. "А-1-2-3" станція фільтрації</t>
  </si>
  <si>
    <t>літ. № 6 артезіанська свердловина</t>
  </si>
  <si>
    <t>100% зносу</t>
  </si>
  <si>
    <t>20840 АХ</t>
  </si>
  <si>
    <t>Причіп  2 ПТС-4</t>
  </si>
  <si>
    <t>Трактор СШ 25-У І</t>
  </si>
  <si>
    <t>Рішення виконкому №325 від 27.05.2022 р.</t>
  </si>
  <si>
    <t xml:space="preserve">договір оренди укладений між ПАТ" ВФ Україна"  та Лозівським виконкомом </t>
  </si>
  <si>
    <t>Нежитлова будівля   котельні , с. Катеринівка,  вул. Живописна, 42-а</t>
  </si>
  <si>
    <t>Громадський будинок літ."В-2" з підвалом                                                        -адміністративна  будівля №2 за адресою: м. Лозова, вул. Спортивна,                                                                                                                                                                                                      буд.23 (в т.ч підвал 57,00)</t>
  </si>
  <si>
    <t>Автокран  КС- 3575 "А" , регістр.№32063, вантажність 10,0 т, двигун-дизель  з об'ємом 10,85 л</t>
  </si>
  <si>
    <t>КП "Зоря" ЛМР</t>
  </si>
  <si>
    <t>Нежитлове приміщення № 1 с.Смирнівка вул. Миру буд.10</t>
  </si>
  <si>
    <t>40.7 кв.м</t>
  </si>
  <si>
    <t>Громадський будинок (адміністративна будівля колишньої контори АФ "Смирнівка")с.Смирнівка вул Миру буд. 16</t>
  </si>
  <si>
    <t>Вбиральня (допоміжна споруда)с. Смирнівка вул Миру 16</t>
  </si>
  <si>
    <t>Господарча будівля (сарай)с.Смирнівка вул.Миру 16</t>
  </si>
  <si>
    <t>аварійний, руйнується</t>
  </si>
  <si>
    <t>громадський будинок-нежитлова будівля літ. "А-2" з господарськими спорудами м.Лозова, вул.Спортивна,14</t>
  </si>
  <si>
    <t>Громадський будинок-нежитлова будівля адміністративно-виробничого корпусу-(АВК  та квіт цех)м.Лозова  вул Правди,4</t>
  </si>
  <si>
    <t>нежитлова  будівля-гаражі на 10 авто м. Лозова, вул. Правди, 4</t>
  </si>
  <si>
    <t>нежитлова  допоміжна  будівля-сторожка м. Лозова, вул. Правди, 4</t>
  </si>
  <si>
    <t>Виробничий будинок-цех пам'ятників                м. Лозова, вул. Правди, 4</t>
  </si>
  <si>
    <t>нежитлова будівля- склад цементу            м. Лозова , вул. Правди, 4</t>
  </si>
  <si>
    <t>споруда-естакада для мийки м. Лозова, вул. Правди, 4</t>
  </si>
  <si>
    <t>споруда-кіоск метал під КУП на звалищі  м. Лозова, пров. Технічний</t>
  </si>
  <si>
    <t>допоміжна споруда-бітумосховище            м. Лозова,  вул. Потьомкіна, 19</t>
  </si>
  <si>
    <t>допоміжна виробнича будівля асфальто-бетонного заводу, м. Лозова,                   вул. Потьомкіна, 19</t>
  </si>
  <si>
    <t>громадський будинок-нежитлова адміністративна будівля.м.Лозова,               вул Потьомкіна,19</t>
  </si>
  <si>
    <t>допоміжна споруда-залізничний тупік              м. Лозова, вул. Потьомкіна, 19</t>
  </si>
  <si>
    <t>нежитлова  будівля -будівля гаражів на 8 авто  м. Лозова,  вул. Потьомкіна, 19</t>
  </si>
  <si>
    <t>нежитлове приміщення-складське приміщення м. Лозова, м-н 1, б.17а,  н.п. 2</t>
  </si>
  <si>
    <t>нежитлове приміщення-столярна майстерня м. Лозова, м-н 1,  б.17а, н.п. 1</t>
  </si>
  <si>
    <t>неж.буд.-будівля на кладовищі               вул. Паркова, 10</t>
  </si>
  <si>
    <t>нежитлове приміщення -господарчий блок  м. Лозова, м-н 1, б.17а ,н.п. 3</t>
  </si>
  <si>
    <t>житлов.будинок м. Лозова, смт. Панютине, вул. Літературна, 28</t>
  </si>
  <si>
    <t>вбиральня м. Лозова, смт.  Панютине,             вул Літературна, 28</t>
  </si>
  <si>
    <t>підвал до адмінбудівлі м. Лозова,                      смт. Панютине, вул. Гагаріна, 4</t>
  </si>
  <si>
    <t>нежитлова адмін.будівля м. Лозова, смт. Панютине, вул. Гагаріна, 4</t>
  </si>
  <si>
    <t>Подрібнювач гілок АМ-120ТР-К</t>
  </si>
  <si>
    <t>Навантажувач універсальний ПК</t>
  </si>
  <si>
    <t>Автомобіль ВАЗ 2107</t>
  </si>
  <si>
    <t>691-08 ХК</t>
  </si>
  <si>
    <t>Автомобіль ʼRENAULT MASTERʼ спец.санітарний ШЕМД типу В з обладнанням</t>
  </si>
  <si>
    <t>не придатний до експлуатації,</t>
  </si>
  <si>
    <t>Комплекс нежитлових будівель та споруд за адресою: смт. Орілька, вул. Індустріальна, буд.1:</t>
  </si>
  <si>
    <t>рішення №1047 від 08.09.2022р.</t>
  </si>
  <si>
    <t>використовується для потреб</t>
  </si>
  <si>
    <t xml:space="preserve">використовується для потреб </t>
  </si>
  <si>
    <t>ПРИДБАН ЗА КОШТИ ПІДПРИЕМСТВА</t>
  </si>
  <si>
    <t xml:space="preserve">Громадський будинок літ. "А-1":  нежитлова будівля АСМ                                           с. Миролюбівка, вул. Дружби,21                       </t>
  </si>
  <si>
    <t>14705                   701</t>
  </si>
  <si>
    <t>2418                1112                       2409                      6932</t>
  </si>
  <si>
    <t>111513              11286              618                             2471</t>
  </si>
  <si>
    <t>9000               1000                        250                            400                            300</t>
  </si>
  <si>
    <t>17957                 1120                   1275</t>
  </si>
  <si>
    <t>15722                  5652                    1197             1050</t>
  </si>
  <si>
    <t>Надвірний туалет м.Лозова,вул. Кулагіна,16</t>
  </si>
  <si>
    <t>Надвірний туалет м.Лозова, вул.Червона,1</t>
  </si>
  <si>
    <t>Нежитлова будівля   м.Лозова,вул.Суворова,буд.31/2</t>
  </si>
  <si>
    <t>Комплекс нежитлових будівель м.Лозова бульв.Шевченка, буд.1 (кол.вул.Жовтнева)</t>
  </si>
  <si>
    <t>заг.площа 5295,3</t>
  </si>
  <si>
    <t>ріш.№1022 від 14.07.2022 р</t>
  </si>
  <si>
    <t xml:space="preserve">   5 поверх                </t>
  </si>
  <si>
    <t>Нежитлова будівля майстерня з підвалом літ. "Б"</t>
  </si>
  <si>
    <t>Нежитлова будівля харчового блоку літ. "В"</t>
  </si>
  <si>
    <t>Нежитлова будівля гаражу літ."А-1" з оглядовою ямою м.Лозова, вул. Привокзальна (колишня вул.К.Маркса),буд.5-в</t>
  </si>
  <si>
    <t>110,7 к.ц голядова яма 5,3</t>
  </si>
  <si>
    <t>Нежитлове вбудоване приміщення.об'єкт житлової нерухомасті м.Лозова, м-н 4.буд.72,приміщення 3</t>
  </si>
  <si>
    <t>Теплові мережі</t>
  </si>
  <si>
    <t>Нежитлова прибудована будівля гаражу літ "А"  м.Лозова, вул. Богданівська, б.22-г</t>
  </si>
  <si>
    <t xml:space="preserve">УОМС  ЛМР  (підрозділ обліку - Господарча  група </t>
  </si>
  <si>
    <t>Огорожа залізобетонна</t>
  </si>
  <si>
    <t>Нежитлова будівля бази відпочинку літ "А-2" з допоміжними спорудами, за адресою: Харківська обл., Лозівський р-н, с. Братолюбівка, вул. Затишна, буд.4</t>
  </si>
  <si>
    <t>Альтанка</t>
  </si>
  <si>
    <t>рішення № 39 від 25.01.2022</t>
  </si>
  <si>
    <t>13232,00</t>
  </si>
  <si>
    <t>1399000,00</t>
  </si>
  <si>
    <t>477900,00</t>
  </si>
  <si>
    <t>2100000,00</t>
  </si>
  <si>
    <t>122541,00</t>
  </si>
  <si>
    <t>297083,00</t>
  </si>
  <si>
    <t>1208333,33</t>
  </si>
  <si>
    <t>вул. Привокзальна,7,н.п. №2</t>
  </si>
  <si>
    <t>м-н 5,буд.10,кв.38</t>
  </si>
  <si>
    <t>ТОВ"АВТО ВІА"накл№1153       від 11.11.2021р</t>
  </si>
  <si>
    <t>Технічному стану не відповідає</t>
  </si>
  <si>
    <t>0</t>
  </si>
  <si>
    <t>Управління праці та соціального захисту населення Лозівської міської ради Харківської області</t>
  </si>
  <si>
    <t>нежитлова будівля,   64606 Харківська обл., м. Лозова мн.4, буд.73</t>
  </si>
  <si>
    <t>використовується для потреб балансоутримувача 1277.25 кв.м, передано в оренду 1277.75 кв.м</t>
  </si>
  <si>
    <t>нежитлова будівля- гараж ,   64606 Харківська обл., м. Лозова мн.4, буд.73</t>
  </si>
  <si>
    <t>використовується для потреб балансоутримувача 39.8 кв.м, передано в оренду 39.8 кв.м</t>
  </si>
  <si>
    <t>Секретар міської ради</t>
  </si>
  <si>
    <r>
      <t>Юрій КУШНІР</t>
    </r>
    <r>
      <rPr>
        <sz val="12"/>
        <color theme="1"/>
        <rFont val="Times New Roman"/>
        <family val="2"/>
        <charset val="204"/>
      </rPr>
      <t xml:space="preserve"> </t>
    </r>
  </si>
  <si>
    <t>Юрій Кушнір</t>
  </si>
  <si>
    <t xml:space="preserve"> Будівля  фільтрів 2-ї ступені (Краснопавлівка станція біологічної очистки)  вул.Конституції , 2А</t>
  </si>
  <si>
    <t>у технічному паспорті рік будівництва не зазначено</t>
  </si>
  <si>
    <t xml:space="preserve">Дані відсутні </t>
  </si>
  <si>
    <t>Мікроавтобус FORD Transit Kombi F310L3H2 Trend 2,2 TDCi 125 PS MT 6-2023</t>
  </si>
  <si>
    <t xml:space="preserve">введено в експлуатацію 30.08.2023 </t>
  </si>
  <si>
    <t xml:space="preserve"> АХ 5816МА</t>
  </si>
  <si>
    <t>АХ8352СО</t>
  </si>
  <si>
    <t>Автомобіль FIAT Ducato спеціальний вантажопасажирський Мобільний пункт допомоги</t>
  </si>
  <si>
    <t>№ АХ5663МХ</t>
  </si>
  <si>
    <t xml:space="preserve">введено в експлуатацію 26.09.2023 </t>
  </si>
  <si>
    <t>Навантажувач фронтальнийLG933L</t>
  </si>
  <si>
    <t>29574 АХ</t>
  </si>
  <si>
    <t>Дорожня фреза 35 см ВОВСАТ</t>
  </si>
  <si>
    <t>АХ9456ІО</t>
  </si>
  <si>
    <t>29024АХ</t>
  </si>
  <si>
    <t xml:space="preserve"> справний</t>
  </si>
  <si>
    <t>Фронтальний навантажувач Wheel 10der  Bobcat S530</t>
  </si>
  <si>
    <t>причеп 2 ПТС 9 ТО</t>
  </si>
  <si>
    <t>причеп піскорозкидач МВУ-5</t>
  </si>
  <si>
    <t>рем.не підл.</t>
  </si>
  <si>
    <t>сміттев з бок зав СБМ 308-2 (на базі  МАЗ-6312 СЗ)</t>
  </si>
  <si>
    <t>транспортний засіб спеціального призначення ( вібраційний тандемний  каток НАММ НD 13VV)</t>
  </si>
  <si>
    <t>29023 АХ</t>
  </si>
  <si>
    <t>машина дорожня комбінована  СБМ МКДЗ  17-06 на базі самоскида МАЗ 6501 С5</t>
  </si>
  <si>
    <t>АХ 2250 ІТ</t>
  </si>
  <si>
    <t xml:space="preserve"> Бульдозер ZOOMLION ZD 160-3</t>
  </si>
  <si>
    <t>29025 АХ</t>
  </si>
  <si>
    <t>Сміттєвоз з боковим навантаж.RGB-110|02 SU</t>
  </si>
  <si>
    <t>АХ 8415 МТ</t>
  </si>
  <si>
    <t>Автомобіль бункеровоз (портальний з ланцюговим захватом) KGP-08F08 (8.2-008К)</t>
  </si>
  <si>
    <t>АТ 8416 МТ</t>
  </si>
  <si>
    <t>спеціалізований транспортний засіб – Mullwagen Scania B6x2 , 26 t., mit Zoeller - Aufbau und Terberg-Schuttung, Fahrzeug- Ident.- Nr. YS2P6x20002091261 (сміттєвоз),</t>
  </si>
  <si>
    <t>29551АХ</t>
  </si>
  <si>
    <t>Громадський будинок літ."А-1"                                         - адмінистративна будівля, м.Лозова, вул. Г.Сковороди, буд.23</t>
  </si>
  <si>
    <t>Захисна споруда цивільного захисту (цивільної оборони) літ. "А"                              -протирадіаційне укриття обліковий № 78636, м.Лозова, вул. Г.Сковороди, буд.23, нежитлове приміщення №1</t>
  </si>
  <si>
    <t>Громадський будинок літ."А-2"                             -будівля котельні з господарскими (допоміжними) будівлями і спорудами:                                              -склад солі літ "Б";                                            -склад труб літ."Г";                                        -склад зберігання газових балонів літ"Е,Ї";                                                                        -майстерня  ремонтно-будів.дільниці літ. "И";                                                     -ворота літ. "№1,№10,№14";                                -бак підживлювальної води літ."№2" ;                                                                           -бункер мокрого зберігання солі літ."№3";                  -бак запасу води літ."№4 і №5";                     -димова труба літ."№6";                                 -свердловина літ."№7";                                  -огорожа літ."№8,№9,№11№13";                         -замощення літ. "І"                                            за адресою: м. Лозова, вул. Спортивна ,                                                                                                                                                                                                                  буд.23</t>
  </si>
  <si>
    <t xml:space="preserve"> Нежитлова будівля котельні , м. Лозова, вул. О. Куцина, 8</t>
  </si>
  <si>
    <t>Нежитлова будівля котельні , м. Лозова, вул. О. Куцина, 78-к</t>
  </si>
  <si>
    <t>Гараж, пров. Гоголя 4</t>
  </si>
  <si>
    <t>Будівля міськвиконкому, вул. Ярослава Мудрого буд. 1</t>
  </si>
  <si>
    <t>новий</t>
  </si>
  <si>
    <t>легковий автомобіль (електромобіль)    Volkswagen ID4 Crozz Lite Pro</t>
  </si>
  <si>
    <t>10131057               10131058                10131059</t>
  </si>
  <si>
    <t>Ріш. Лозівської міської ради від 17.08.2023 № 1430, ріш.виконавчого комітету ЛМР від 12.09.2023 року № 956</t>
  </si>
  <si>
    <t>Громадський будинок літ."А-2"- Дошкільний навчальний заклад, літ. "Б" - топкова, літ. "В"  - павільйон, Лозівський район, селище Миролюбівка,  вvл. Шкільна, буд. 6, (топкова літ. "Б", павільйон літ."В")</t>
  </si>
  <si>
    <t>11173.00</t>
  </si>
  <si>
    <t xml:space="preserve">Рішення  ЛМР від 12.01.2023 року № 1144                                                                  </t>
  </si>
  <si>
    <t>Адміністративний будинок,цегл.,2-поверх., Лозівський р-н, смт Орілька, вул. Індустріальна, буд. 11</t>
  </si>
  <si>
    <t xml:space="preserve">Рішення ЛМР від 12.01.2023 року № 1144                                                                  </t>
  </si>
  <si>
    <t>Господарська будівля, цегл. 1-поверх, Лозівський р-н, , смт Орілька, вул.Індустріальна,б/н</t>
  </si>
  <si>
    <t>Використовується</t>
  </si>
  <si>
    <t>Рішення  ЛМР від 21.02.2023 року № 1190</t>
  </si>
  <si>
    <t>Рішення ЛМР  від 21.02.2023 року № 1190</t>
  </si>
  <si>
    <t>Рішення ЛМР від 21.02.2023 року № 1190</t>
  </si>
  <si>
    <t>Рішення ЛМР від 21.02.2023 року № 1191</t>
  </si>
  <si>
    <t>Пожежна машина ЗІЛ - 130</t>
  </si>
  <si>
    <t>Рішення ЛМР від 17.08.2023р. №1440</t>
  </si>
  <si>
    <t xml:space="preserve">Сміттєвоз з боковим завантаженням RGB 110/02SU </t>
  </si>
  <si>
    <t>АХ8414МТ</t>
  </si>
  <si>
    <t>Ріш. ЛМР від 17.08.2023р. №1440</t>
  </si>
  <si>
    <t xml:space="preserve">Автомобіль ВАЗ 21041 , номер шасі (кузова,рами)XWK210410800066127, двигун 1568 </t>
  </si>
  <si>
    <t>Автомобіль OPEL COMBO, номер шасі (кузова,рами) W0L0XCF06А4093267, двигун 1364</t>
  </si>
  <si>
    <t>Автомобіль  RENAULT DUSTER, номер шасі (кузова,   рами) VF1HJD40162324250</t>
  </si>
  <si>
    <t>Транспортний засіб Mercedes-Benz Sprinter АХ 2492 МТ</t>
  </si>
  <si>
    <t>АХ 2492 МТ</t>
  </si>
  <si>
    <t>Муніципалітет міста Зіндельфіген</t>
  </si>
  <si>
    <t>АХ 22-03 МН</t>
  </si>
  <si>
    <t>Транспортний засіб Mercedes-Benz Sprinter АХ 2491 МТ</t>
  </si>
  <si>
    <t>АХ 2491 МТ</t>
  </si>
  <si>
    <t>Фонд МІЖНАРОДНОЇ СОЛІДАРНОСТІ (подарований)</t>
  </si>
  <si>
    <t>СКВАЖИНА № 20 КП ВОДОКАНАЛ       Н/С 3</t>
  </si>
  <si>
    <t>рішення №1432 від 17.08.2023р.</t>
  </si>
  <si>
    <t>рішення №1440 від 17.08.2023р.</t>
  </si>
  <si>
    <t>рішення №1433 від 17.08.2023р.</t>
  </si>
  <si>
    <t>стан робочий,           на оформлені</t>
  </si>
  <si>
    <t>ЗАЗ,TF69Y0                                       VIN Y6DTF69Y0C0297360 Y6DTF69Y0C0297360</t>
  </si>
  <si>
    <t xml:space="preserve"> ГАЗ 31029                                                       VIN XTT 310290P0111160  ш.111157  k.P0111160 </t>
  </si>
  <si>
    <t>вт.ч.астина нежитлової будівлі  Соціальний гуртожиток                                                    м.Лозова ,м-н 1,буд.17 літ. "А",(5поверх)</t>
  </si>
  <si>
    <t>Частина нежитлової будівлі                           м.Лозова,вул.Привокзальна, 7</t>
  </si>
  <si>
    <t xml:space="preserve">Нежитлове приміщення     (приміщення підвалу) м.Лозова,  м-н 1, буд.21 </t>
  </si>
  <si>
    <t>47.1</t>
  </si>
  <si>
    <t>47.2</t>
  </si>
  <si>
    <t>57.3</t>
  </si>
  <si>
    <t>59.1</t>
  </si>
  <si>
    <t xml:space="preserve">Нежитлова будівля стаціонару літ. "А-5"   (в т.ч. підвал літ "п", перехід, технічний поверх )   </t>
  </si>
  <si>
    <t>52,7 (площа забудови)</t>
  </si>
  <si>
    <t>Нежитлова будівля м.Лозова вул.Привокзальна б.28А</t>
  </si>
  <si>
    <t>ріш.№626 від 25.07.2023 р.</t>
  </si>
  <si>
    <t>м.Лозова,м-н 9 буд. 2  (оренда)</t>
  </si>
  <si>
    <t>Нежитлове вбудоване приміщення                              м.Лозова, м-н 6, буд.1А,  н.п. 1</t>
  </si>
  <si>
    <t>992,90 крім цього підвал 152,4</t>
  </si>
  <si>
    <t>рішення №1109      від 22.12.2022р</t>
  </si>
  <si>
    <t>частина для власних потреб 1143,70м.кв</t>
  </si>
  <si>
    <t>рішення №1397 від 25.07.2023</t>
  </si>
  <si>
    <t>категорія пошкоджень 3, об'єкт не придатний до використання за цільовим призначенням</t>
  </si>
  <si>
    <t>рішення№1242 від 20.12.2019</t>
  </si>
  <si>
    <t>частина для власних потреб 212,10 м.кв</t>
  </si>
  <si>
    <t>частина для власних потреб 894,7 м.кв</t>
  </si>
  <si>
    <t>частина для власних потреб 208,10 м.кв</t>
  </si>
  <si>
    <t>частина для власних потреб 209,9м.кв</t>
  </si>
  <si>
    <t>частина для власних потреб 224,9м.кв</t>
  </si>
  <si>
    <t>частина для власних потреб 259,14м.кв</t>
  </si>
  <si>
    <t>частина для власних потреб 78,5 м.кв</t>
  </si>
  <si>
    <t>частина для власних потреб 482,8 м.кв</t>
  </si>
  <si>
    <t>частина для власних потреб 951,6 м.кв</t>
  </si>
  <si>
    <t>частина для власних потреб 94,0 м.кв</t>
  </si>
  <si>
    <t>частина для власних потреб 562,0 м.кв</t>
  </si>
  <si>
    <t>частина для власних потреб 85 м.кв</t>
  </si>
  <si>
    <t>рішення № 13 від 10.01.2023</t>
  </si>
  <si>
    <t>Мікроавтобус FORD TRANZIT TREND, № шасі, кузова  WFOHXXTTGHJR40277</t>
  </si>
  <si>
    <t>справнаий</t>
  </si>
  <si>
    <t xml:space="preserve"> рішення № 61 від 18.01.2019, №1326  від 18.01.2019</t>
  </si>
  <si>
    <t>Автобус  Irisbus Crossway VIN: VNESER1600MO13130, реєстраційний номер АХ 1756КК</t>
  </si>
  <si>
    <t>тимчасовий талон АХ 1756КК</t>
  </si>
  <si>
    <t>Акт приймання-передачі основних засобів  ОБЛАСНЕ КОМУНАЛЬНЕ ВИРОБНИЧО-ЕКСПЛУАТАЦІЙНЕ ПІДПРИЄМСТВО "ДЕРЖПРОМ"     від 09.03.2023</t>
  </si>
  <si>
    <t>Спеціалізований автобус для перевезення дітей"ATAMAN"</t>
  </si>
  <si>
    <t>АХ 7462МР</t>
  </si>
  <si>
    <t>Акт приймання-передачі основних засобів № 331 від 25.04.2023        рішення № 331 від 25.04.2023</t>
  </si>
  <si>
    <t>Управління освіти, молоді та спорту Лозівської міської ради Харківської області (підрозділ обліку -Транспортний відділ)</t>
  </si>
  <si>
    <t>Незадовільний</t>
  </si>
  <si>
    <t>Частково використовується</t>
  </si>
  <si>
    <t>Рішення міської ради №1387 від 25.07.2023 р</t>
  </si>
  <si>
    <r>
      <rPr>
        <b/>
        <i/>
        <sz val="11"/>
        <rFont val="Times New Roman"/>
        <family val="1"/>
        <charset val="204"/>
      </rPr>
      <t>Частина житлового будинку</t>
    </r>
    <r>
      <rPr>
        <sz val="11"/>
        <rFont val="Times New Roman"/>
        <family val="1"/>
        <charset val="204"/>
      </rPr>
      <t xml:space="preserve">  літ. "А-5"за адресою : Харківська обл.,місто Лозова , мікрорайон 1 ,будинок 21 (неждитлові та житлові приміщення)</t>
    </r>
  </si>
  <si>
    <t xml:space="preserve">об’єктів нерухомого майна, які складають комунальну власність Лозівської міської територіальної громади станом на 01.01.2025року 
</t>
  </si>
  <si>
    <t>Автомобіль RENAULT DUTER загальний легковий,загальний універсал - В, 2019 рік випуску, двигун 1598 см3,  номер шасі (кузова/рами)  VF1HJD40162455033</t>
  </si>
  <si>
    <t xml:space="preserve">Реєстр.№ АХ 0899ЕО </t>
  </si>
  <si>
    <t xml:space="preserve"> Реєстр. № АХ 4619КН</t>
  </si>
  <si>
    <t xml:space="preserve"> Реєстр. № АХ 7352 МС</t>
  </si>
  <si>
    <t xml:space="preserve"> Реєстр. № АХ 1276 НІ</t>
  </si>
  <si>
    <t xml:space="preserve"> Реєстр. № АХ 7354 МС</t>
  </si>
  <si>
    <t>AX0615ZA</t>
  </si>
  <si>
    <t xml:space="preserve">Нежитлова будівля, цегляна,вкрита шифером, обліцовано керамічною плиткою (отримано від УМР-2 15.06.1990 наказ № ЛГ/20-1024 рік побудови у документах не зазначено )м. Лозова, вул. Дикого буд.6 </t>
  </si>
  <si>
    <t xml:space="preserve">Металевий гараж, за адресою: м. Лозова, вул. Дикого буд.6 </t>
  </si>
  <si>
    <t xml:space="preserve">Дмитро Палюх,  2 78 86                                                                   </t>
  </si>
  <si>
    <t>Управління праці та соціального захисту населення ЛМР</t>
  </si>
  <si>
    <t>КП "Зоря" Лозівської міської ради Харківської області</t>
  </si>
  <si>
    <t>Подрібнювач гілок ARPAL AM-200BD-K/AM-200БД-К з причепом "ПАЛИЧ", включно з трьома наборами додаткових ножів . Серійний №подрібнювача -20243142, VIN причепу Y6WG03115P0003315</t>
  </si>
  <si>
    <t>АХ6492ХF</t>
  </si>
  <si>
    <r>
      <rPr>
        <sz val="12"/>
        <color theme="1"/>
        <rFont val="Times New Roman"/>
        <family val="1"/>
        <charset val="204"/>
      </rPr>
      <t xml:space="preserve">Дмитро Палюх,  2 78 86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</t>
    </r>
  </si>
  <si>
    <t>Служба у справах дітей Лозівської міської ради Харківської області</t>
  </si>
  <si>
    <t>Volkswagen ID.4 Crozz Lite Pro, номер кузова LFVVB9E6XP5009246, номер двигуна 219578</t>
  </si>
  <si>
    <t>АХ1507YA</t>
  </si>
  <si>
    <t>Нежитлова будівля гаражу літ. "Л-1"</t>
  </si>
  <si>
    <t>Нежитлова будівля гаражу літ. "М-1"</t>
  </si>
  <si>
    <t>Автомобіль  VOLKSWAGEN GOLF VARIANT</t>
  </si>
  <si>
    <t>АХ 6179 ОР</t>
  </si>
  <si>
    <t>Добровільні пожертви від Громадська організація "Foundation Agendum" зг. АКТУ від 04.04.2024</t>
  </si>
  <si>
    <t>Медичний та інший транспорт/Автомобіль ШМД PEUGEOT BOXER 335 2.2HDI 130PS L3H2 LWB AMBULANCE C/W STRECHER RAMP (32832) VIN VF3YCTMFC12448245</t>
  </si>
  <si>
    <t>АХ 7581 ОА</t>
  </si>
  <si>
    <t>366265.94</t>
  </si>
  <si>
    <t>Деравна установа "Центр громадського здоров'я Міністерства охорони здоров'я України" зг. АКТУ від 15.08.2024</t>
  </si>
  <si>
    <t xml:space="preserve">не використовується </t>
  </si>
  <si>
    <t>Громадський будинок літ. "А" с господарською спорудою: нежитлова будівля ФАП с. Михайлівка, вул Центральна,4                                                              сарай ФАП с. Михайлівка</t>
  </si>
  <si>
    <t>автомобіль SKODA KODIAQ</t>
  </si>
  <si>
    <t>АХ 7543 ОА</t>
  </si>
  <si>
    <t>Програма розвитку ООН згідно з проектом "EU4Recovery - Розширення можливостей громад в Україні", акт від 28.08.2024 р.</t>
  </si>
  <si>
    <t>автомобіль NISSAN QASHQAI</t>
  </si>
  <si>
    <t>АХ 6204 ОВ</t>
  </si>
  <si>
    <t>Рішення сесії № 1960 від 08.10.2024; акт приймання-передачі майна від 08.10.2024, наказ ХОВА ДОЗ №536-о від 29.05.2024 р.</t>
  </si>
  <si>
    <t>31017 АХ</t>
  </si>
  <si>
    <t>2:7918:2515</t>
  </si>
  <si>
    <t>прийнятий безкоштовно</t>
  </si>
  <si>
    <t>Колісний навантажувач  з телескопічною стрілою Воbcat TL 35,70</t>
  </si>
  <si>
    <t>31016 АХ</t>
  </si>
  <si>
    <t>2:7918:2516</t>
  </si>
  <si>
    <t>31675 АХ</t>
  </si>
  <si>
    <t>2:7918:2517</t>
  </si>
  <si>
    <t>2:7918:2518</t>
  </si>
  <si>
    <t>15.03.24</t>
  </si>
  <si>
    <t>21.05.24</t>
  </si>
  <si>
    <t>20.11.24</t>
  </si>
  <si>
    <t>Виробничий будинок  "А-1"  каналізаційна насосна станція .смт. Орілька,  вул. Шовковична, буд.12</t>
  </si>
  <si>
    <t xml:space="preserve">Автомобіль пожежний марка IVEKO-MAGIRUS 90-16AW;VIN WJ SO. KFZ LOESCHFZ; рік випуску -1988; VIN WJMB92BSM04051090; </t>
  </si>
  <si>
    <t xml:space="preserve"> GL 410Y</t>
  </si>
  <si>
    <t>Рішення ЛМР від 17.10.2024р. №2187</t>
  </si>
  <si>
    <t xml:space="preserve">Атомобіль швидкої допомоги:марка DIMLECRHRYSLER 903.6 KA   SO. KFZ KRANKENKRAFTWAG; рік випуску-2005; VIN; WDB9036611R822837; номер машини </t>
  </si>
  <si>
    <t>GL 411Y</t>
  </si>
  <si>
    <t>повнопривідний автогрейдерSDLG G9220</t>
  </si>
  <si>
    <t>Косарка-подрібнювач бокова JANSEN AGF-160</t>
  </si>
  <si>
    <t>Подрібнювач гілок ARPAL AM-200ВД-К /АМ-200БД-К з причепом "ПАЛИЧ",включно з трьома наборами додаткових ножів</t>
  </si>
  <si>
    <t>рішення ВК №2194 від 12.11.2024</t>
  </si>
  <si>
    <t>АХ5956МХ</t>
  </si>
  <si>
    <t>екскаватор-навантажувач JCB 3CX SITEMASTER з додатковим навісним обладнанням</t>
  </si>
  <si>
    <t>31076 АХ</t>
  </si>
  <si>
    <t>трактор  ZOMLION RN 1104 з відвалом</t>
  </si>
  <si>
    <t>31075 АХ</t>
  </si>
  <si>
    <t>трактор ZOMLION PC 1104 з відвалом</t>
  </si>
  <si>
    <t>31074 АХ</t>
  </si>
  <si>
    <t>Автомобіль LADA GRANTA загальний легковий седан-В</t>
  </si>
  <si>
    <t>АХ3250НВ</t>
  </si>
  <si>
    <t>автомобіль Renault Duste</t>
  </si>
  <si>
    <t>АХ7456ОА</t>
  </si>
  <si>
    <t>гуманітарна допомога (Асоціація міст України)09.09.2024</t>
  </si>
  <si>
    <t>АХ0752МК</t>
  </si>
  <si>
    <t>АХ0753МК</t>
  </si>
  <si>
    <t>Автомобіль АСЧ ГАЗ 3307, загальний автобус не загального призначення, шасі(кузов,рама)ХТН330700Р1439994</t>
  </si>
  <si>
    <t>28565АХ</t>
  </si>
  <si>
    <t>Гідравлічний колісний екскаватор(Екскаватор-навантажувач Mecalac TLB-870SS), заводський № МTROB4FCLNSKS6227, двигун № U358168Н</t>
  </si>
  <si>
    <t>Автомобіль спеціальний вантажний аварійно-ремонтна ТК IV-АРМ на шасі авто.Iveco Daily 35C13, VIN Y8CTKV156N0000007, номер шасі(кузова, рами) ZCFCA35B405405294</t>
  </si>
  <si>
    <t>АХ2656МР</t>
  </si>
  <si>
    <t>Автомобіль загальний легковий універсал Renault Duster, номер шасі VF1HJD40370858475 ,номер двигуна К9КG6D032869</t>
  </si>
  <si>
    <t>АХ8494МТ</t>
  </si>
  <si>
    <t>Загальний автобус пасажиромістк.42ч. ПАЗ 32054, №шасі Х1М32054050009926</t>
  </si>
  <si>
    <t>АХ1363МЕ</t>
  </si>
  <si>
    <t>Автомобіль загальний легковий вантажопасажирський ГАЗ 2752-414, VIN Х9627520080617212, номер шасі (кузова, рами) 27520080392830</t>
  </si>
  <si>
    <t>АХ4643ВО</t>
  </si>
  <si>
    <t>Автомобіль спеціалізований вантажний фургон ИЖ 2717, VIN ХТК27170040052449, номер шасі (кузова, рами) XTK 27170040052449</t>
  </si>
  <si>
    <t>АХ3476АА</t>
  </si>
  <si>
    <t xml:space="preserve">Загальний легковий хетчбек ВАЗ-21093 АХ 6340ОР </t>
  </si>
  <si>
    <t xml:space="preserve">АХ 6340ОР </t>
  </si>
  <si>
    <t>Спеціалізований напівпричіп - самоскид MEGA MNL (VIN SUGNL55D5PA010707)</t>
  </si>
  <si>
    <t>АХ5269ХF</t>
  </si>
  <si>
    <t>Автомобіль спеціальний вантажний автокран більше 20Т ZOOMLION ZTC25OV  сер.№ L5E6H3D21PA642396</t>
  </si>
  <si>
    <t>АХ6155ММ</t>
  </si>
  <si>
    <t>Трактор гусеничний Т-150, заводський №96247, двигун №232757</t>
  </si>
  <si>
    <t>23293 АХ</t>
  </si>
  <si>
    <t>Трактор колісний Беларус-892, заводський Ks89206913, двигун №048283</t>
  </si>
  <si>
    <t>24199АХ</t>
  </si>
  <si>
    <t>Автомобіль спеціалізований вантажний сідловий тягач MAN TGX 18.440 BL-SA   (VIN WMA06KZZORP253807)</t>
  </si>
  <si>
    <t>АХ6140ОР</t>
  </si>
  <si>
    <t>Екскаватор колісний HYUNDAI ROBEX 210W-9S з ківшами та швидкоз'ємом сер.№ HHKHZ616VE0002353</t>
  </si>
  <si>
    <t>31504АХ</t>
  </si>
  <si>
    <t>Загальний автобус-D, марка ГАЗ,модель 322132, №шасі Х9632213290636339</t>
  </si>
  <si>
    <t>стан робочий, на оформлені</t>
  </si>
  <si>
    <t>Рішення № 2286 від 05.12.2024р.</t>
  </si>
  <si>
    <t>Загальний автобус-D, марка АС,модель АС-Р32053-07 Мрія, №шасі Х1М3205ERC0002986</t>
  </si>
  <si>
    <t xml:space="preserve"> нежитлова будівля школи літ "А-3" в т.ч найпростіше укриття</t>
  </si>
  <si>
    <t xml:space="preserve"> нежитлова будівля школи літ "А-3" з підвалом літ "Ап" в т.ч. найпростіше укриття</t>
  </si>
  <si>
    <t xml:space="preserve"> нежитлова будівля школи літ "А-4" з підвалом "Ап"в т.ч. найпростіше уктиття</t>
  </si>
  <si>
    <t>Шкільний автобус ETALON A08116H/School bus ETALON A08116SH-VIN- Y6PAS8116PP001951</t>
  </si>
  <si>
    <t>АХ7694 ОА</t>
  </si>
  <si>
    <t>.4.1</t>
  </si>
  <si>
    <t>.4.2</t>
  </si>
  <si>
    <t>.4.3</t>
  </si>
  <si>
    <t>.5.4</t>
  </si>
  <si>
    <t>.10.1</t>
  </si>
  <si>
    <t>Нежитлове  вбудовано-прибудоване приміщення    площа 914,1 кв.м                   м.Лозова,м-н 4, буд.71, н.п. 3,н.п.4</t>
  </si>
  <si>
    <t>914,1</t>
  </si>
  <si>
    <t>127,5</t>
  </si>
  <si>
    <t>.10.2</t>
  </si>
  <si>
    <t>итлове  вбудовано-прибудоване приміщення    площа 914,1 кв.м                   м.Лозова,м-н 4, буд.71, н.п. 3</t>
  </si>
  <si>
    <t>Нежитлове  вбудовано-прибудоване приміщення    площа 914,1 кв.м                   м.Лозова,м-н 4, буд.71, н.п. 4</t>
  </si>
  <si>
    <t>786,6</t>
  </si>
  <si>
    <t>.18.1</t>
  </si>
  <si>
    <t xml:space="preserve">Нежитлове  вбудоване  приміщення             м.Лозова, мр-н 2, буд.15 </t>
  </si>
  <si>
    <t>.18.2</t>
  </si>
  <si>
    <t>в т.ч нежитлове  вбудоване  приміщення             м.Лозова, мр-н 2, буд.15, н.п.3</t>
  </si>
  <si>
    <t>в т.ч нежитлове  вбудоване  приміщення             м.Лозова, мр-н 2, буд.15, н.п.2</t>
  </si>
  <si>
    <t>38.1</t>
  </si>
  <si>
    <t>38.2</t>
  </si>
  <si>
    <t>38.3</t>
  </si>
  <si>
    <t>2092,7 в т.ч  ЧЖБ 1909,6 та підвал 183,1</t>
  </si>
  <si>
    <t>рішення ЛМР №1387 від 25.07.2023  рішення ВК №788  від 15.08.2023</t>
  </si>
  <si>
    <t>Нежитлове вбудоване приміщення                  м.Лозова,м-н 9, буд.2,н.п.3</t>
  </si>
  <si>
    <r>
      <t xml:space="preserve">рішення ЛМР № </t>
    </r>
    <r>
      <rPr>
        <sz val="11"/>
        <color indexed="8"/>
        <rFont val="Times New Roman"/>
        <family val="1"/>
        <charset val="204"/>
      </rPr>
      <t>1470 від 23.07.2024</t>
    </r>
  </si>
  <si>
    <t>58.1</t>
  </si>
  <si>
    <t>58.2</t>
  </si>
  <si>
    <r>
      <rPr>
        <b/>
        <i/>
        <sz val="12"/>
        <rFont val="Times New Roman"/>
        <family val="1"/>
        <charset val="204"/>
      </rPr>
      <t>Автомобіль легковий</t>
    </r>
    <r>
      <rPr>
        <sz val="12"/>
        <rFont val="Times New Roman"/>
        <family val="1"/>
        <charset val="204"/>
      </rPr>
      <t xml:space="preserve"> Volkswagen ID4 Crozz PRIME</t>
    </r>
  </si>
  <si>
    <t xml:space="preserve">транспортних засобів, які складають комунальну власність Лозівської міської територіальної громади станом на 01.01.2025 року
</t>
  </si>
  <si>
    <t>Будівля  клуба вул.Миру,38</t>
  </si>
  <si>
    <t>Депо пожарное с.Бунакове, вул. Ковальова</t>
  </si>
  <si>
    <t>Об'єкт нерухомого майна(нежитлове приміщення),розташоване за адресою: Харківська область, Лозівський район, м. Лозова, вул.Козацька , буд.3,нежитлове приміщення №1 (загальна площа 443,2 кв.м)</t>
  </si>
  <si>
    <t>Свердловина  артезіанська  за адресою: Харківська область, Лозівський район, с.Надеждівка,  вул. Механізаторська</t>
  </si>
  <si>
    <t>Виробнича споруда   Побутовий модуль (Краснопавлівка вул.Констітуції, 13а)</t>
  </si>
  <si>
    <t>Виробнича споруда    Побутовий модуль (вул Лесі Українки, 13б)</t>
  </si>
  <si>
    <t xml:space="preserve"> Будівля (гараж) (вул.Лесі Українки,31В  ) станції біолог. очистки</t>
  </si>
  <si>
    <t xml:space="preserve"> Гараж на 3 а/машини  (Краснопавлівка , Конституції 2А ) </t>
  </si>
  <si>
    <t xml:space="preserve"> Канализаційна  насосна станція  №2 (Краснопавлівка район лікарні) вул.Конституції, 13Б</t>
  </si>
  <si>
    <t>Свердловина артезіанська (Насосна станція), глибиною 60  м с.Петропілля, вул.Сергія Литвиновського</t>
  </si>
  <si>
    <t>Для власних потреб - 331,7 м.кв. Згідно договору оренди № 37 від 21.10.2024 передано в оренду КНП "Лозівський центр первинної медико -санітарної допомоги " - 28,7 м. кв.</t>
  </si>
  <si>
    <t>Електричний скутер Jinpeng, модель ZL - 9</t>
  </si>
  <si>
    <t xml:space="preserve">введено в експлуатацію 30.07.2025 </t>
  </si>
  <si>
    <t>765.00</t>
  </si>
  <si>
    <t>653.00</t>
  </si>
  <si>
    <t>Автомобіль SKODA Skoda Octavia A8 Selection 1,4 TSI/110kW 8AQ, легковий  загальний, тип кузова "Седан". Рік випуску 2025. Об'єм двигуна 1385 куб. см., номер кузова/двигуна (VIN) TMBAC4NX6SM022007</t>
  </si>
  <si>
    <t xml:space="preserve"> Реєстраційний № АХ 5600 ОХ</t>
  </si>
  <si>
    <t>Автомобіль SKODA Skoda Octavia A8 Selection 1,4 TSI/110kW 8AQ, легковий  загальний, тип кузова "Седан". Рік випуску 2025. Об'єм двигуна 1385 куб. см., номер кузова/двигуна (VIN) TMBAC4NX6SM023075</t>
  </si>
  <si>
    <t xml:space="preserve"> Реєстраційний № АХ 5700 ОХ</t>
  </si>
  <si>
    <t>Автомобіль SKODA Skoda Octavia A8 Selection 1,4 TSI/110kW 8AQ, легковий  загальний, тип кузова "Седан". Рік випуску 2025. Об'єм двигуна 1385 куб. см., номер кузова/двигуна (VIN) TMBAC4NX5SM023259</t>
  </si>
  <si>
    <t xml:space="preserve"> Реєстраційний № АХ 5800 ОХ</t>
  </si>
  <si>
    <t xml:space="preserve">Автомобіль  TOYOTA PROACE VERSO 2.0, 8- seater van; Вид палива- дизельне паливо; Колір - білий; Об'єм двигуна -1997см³; Рік випуску - 2022; Номер кузова                                                  VIN:YARVEEHTMGZ276517 </t>
  </si>
  <si>
    <t xml:space="preserve">Реєстраційний              № АХ 6406 ОО                </t>
  </si>
  <si>
    <t>Виробничий будинок-нежитлова будівля адміністративно- виробничого  корпусу   м. Лозова,  вул Правди, 4</t>
  </si>
  <si>
    <t>АХ6469ХF</t>
  </si>
  <si>
    <t>Пересувна освітлювальна вежа з генератором марки DEPCO LT 5021050</t>
  </si>
  <si>
    <t>АХ 7359 ХF</t>
  </si>
  <si>
    <t>рішення ВК №99 від 04.02.2025</t>
  </si>
  <si>
    <t>АХ4311НК</t>
  </si>
  <si>
    <t>тракторний причеп  2ПТС-8545 М</t>
  </si>
  <si>
    <t>32606АХ</t>
  </si>
  <si>
    <t>32602АХ</t>
  </si>
  <si>
    <t>32601АХ</t>
  </si>
  <si>
    <t>32600АХ</t>
  </si>
  <si>
    <t>АХ1499ЕХ</t>
  </si>
  <si>
    <t>29553АХ</t>
  </si>
  <si>
    <t>29552АХ</t>
  </si>
  <si>
    <t>Самоскид (Туреччина) FORD TRUCKS 3542 D DC,VSN: NMOLKTP 6LRG 99361</t>
  </si>
  <si>
    <t>АХ8243ОО</t>
  </si>
  <si>
    <t>Автовишка - підйомник на вантажному шасі:-моднль ТК-JAC-AGP24</t>
  </si>
  <si>
    <t>АХ8231ОО</t>
  </si>
  <si>
    <t>рішення ВК №137 від 11.02.2025</t>
  </si>
  <si>
    <t>Сміттєвоз бокового завантаження МЕДІУМ Б 15-20JC 200,VSN Y79020000ROC 77073</t>
  </si>
  <si>
    <t>АХ8264ОО</t>
  </si>
  <si>
    <t>рішення ВК №120 від 11.02.2025</t>
  </si>
  <si>
    <t>причіп автомобільний АМС-771 "Старконь" з спеціальним сигнальним пристроєм</t>
  </si>
  <si>
    <t>ВХ 89-66ХF</t>
  </si>
  <si>
    <t>закупівля за власні кошти</t>
  </si>
  <si>
    <t>автомобіль HONDA CIVIC 2007року</t>
  </si>
  <si>
    <t>АХ 73-46 ОР</t>
  </si>
  <si>
    <t>гуманітарна допомога (гром.орган. "Foundation Agendum")</t>
  </si>
  <si>
    <t>автомобіль Daеwoo Gentra Comfort МТ</t>
  </si>
  <si>
    <t>АХ17-32 ЕМ</t>
  </si>
  <si>
    <t>ріш.сесії ЛМР від 19.06.2025 №2627</t>
  </si>
  <si>
    <t>автомобіль Ravon Centra Comfort 5 МТ</t>
  </si>
  <si>
    <t>АХ 95-22 ЕР</t>
  </si>
  <si>
    <t>автомобіль-бункеровоз портальний з ланцюговим захватом(KGP-10LSI-8)</t>
  </si>
  <si>
    <t>АХ74-96ОО</t>
  </si>
  <si>
    <t>ріш. ВК №1357 від 25.09.2025</t>
  </si>
  <si>
    <t>автомобіль ГАЗ 322132-418</t>
  </si>
  <si>
    <t>АХ69-81ОО</t>
  </si>
  <si>
    <t>ріш.ВК №1482 від 07.10.2025</t>
  </si>
  <si>
    <t>автомобіль Volvo S60</t>
  </si>
  <si>
    <t>АХ75-39РА</t>
  </si>
  <si>
    <t>акт прий.перед. VL532 згідно з розпор. Кабінету Міністрів Латвійської Респ. Від 22.10.2025 №688</t>
  </si>
  <si>
    <t>32590АХ</t>
  </si>
  <si>
    <t>32591АХ</t>
  </si>
  <si>
    <t>задовільний, в жовтні 2025  пройдено  плановий ТО</t>
  </si>
  <si>
    <t>Аварійна блочно-модульна котельня потужністю 1000 кВт,  м. Лозова, вул.Південна, 12-А</t>
  </si>
  <si>
    <t>1:5007:1201</t>
  </si>
  <si>
    <t>1:5008:1201</t>
  </si>
  <si>
    <t>Котельня  модульна  2 мВт,  м. Лозова,         вул. Свободи, 38-А</t>
  </si>
  <si>
    <t>1:748:1203</t>
  </si>
  <si>
    <t>Котельня  модульна  4 мВт,  м. Лозова,       вул. Переможців, 14</t>
  </si>
  <si>
    <t>Екскаватор-навантажувач JCB 3CX SITEMATER VSN: JCB3CX4TER3322408</t>
  </si>
  <si>
    <t>Екскаватор-навантажувач 4х4  марка CASE 570V з комплектом додатк. обладнання  об.єм двигуна 3900 кв.см,маса 7310 кг</t>
  </si>
  <si>
    <t>Cамоскид  MДКЗ -26-28  JAC N200, об.єм двигуна 6690 кв.см, маса 8225 кг</t>
  </si>
  <si>
    <t>АХ 8216ОО</t>
  </si>
  <si>
    <t>Автокран  16 Т ХСМG ХСТ16L 5, маса 19200 кг, двигун-дизель  з об'ємом 4730 см.куб.</t>
  </si>
  <si>
    <t>АХ 7389 ОР</t>
  </si>
  <si>
    <t>2:7918:2519</t>
  </si>
  <si>
    <t>06.05.25</t>
  </si>
  <si>
    <t>Аварійно-ремонтна майстерня на шасі IVECO, маса 11500 кг, двигун  з об'ємом 5880 см.куб.</t>
  </si>
  <si>
    <t xml:space="preserve">АХ 6967ОO </t>
  </si>
  <si>
    <t>2:7918:2520</t>
  </si>
  <si>
    <t>28.11.25</t>
  </si>
  <si>
    <t>частина для власних потреб 45,9 м.кв.</t>
  </si>
  <si>
    <t>огорожа металева</t>
  </si>
  <si>
    <t>Аварійно блочно- модульна котельня (газ, дизельне пальне) потужність 500кВт</t>
  </si>
  <si>
    <t>Акт приймання-передачі Товариство Червоного Хреста України</t>
  </si>
  <si>
    <t>Аварійно блочно- модульна котельня (газ, дизельне пальне) потужність 200кВт</t>
  </si>
  <si>
    <t>Управління освіти, молоді та спорту Лозівської міської ради Харківської області (підрозділ обліку - Господарча  група м.Лозова, вул. Друкарська, 4</t>
  </si>
  <si>
    <t>Будівля друкарні (літ. "А-1") з підвалом літ. "п' "та замощенням</t>
  </si>
  <si>
    <t>Будівля сараю (розмотка паперу) (літ. "Б")</t>
  </si>
  <si>
    <t>Будівля сараю (склад запчастин) (літ. "В")</t>
  </si>
  <si>
    <t>Будівля сараю     (склад матеріалів та готової продукції)   ( "літ." Г ")</t>
  </si>
  <si>
    <t>Будівля складу зберігання паперу (літ." Ж")</t>
  </si>
  <si>
    <t>Гараж цегляний (літ. "Д")</t>
  </si>
  <si>
    <t>Склад зберігання макулатури (літ. "Е")</t>
  </si>
  <si>
    <t>Будівля погрібу (літ. "П")</t>
  </si>
  <si>
    <t>Огорожа шиферна (40 штук)</t>
  </si>
  <si>
    <t>рішення №1936 від 23.12.2025</t>
  </si>
  <si>
    <t>Акт приймання-передачі майна (транспортного засобу)  № 272                    від 13.02.2024                                    рішення № 272 від 13.02.2024</t>
  </si>
  <si>
    <t>Автобус спеціалізований шкільний ATAMAN D093S2 виконання 3</t>
  </si>
  <si>
    <t>АХ8253ОО</t>
  </si>
  <si>
    <t>Акт приймання-передачі майна (транспортного засобу)                        № 39 від 21.01.2025                                    рішення № 39 від 21.01.2025</t>
  </si>
  <si>
    <t>АХ8256ОО</t>
  </si>
  <si>
    <t>Міні екскаватор гусеничний XCMG XE35U VIN№XUGK0354VRKA17296 з навісним обладнанням</t>
  </si>
  <si>
    <t>32211АХ</t>
  </si>
  <si>
    <t>Екскаватор-навантажувач JCB 4CX Sitemaster 32540АХ</t>
  </si>
  <si>
    <t>32540АХ</t>
  </si>
  <si>
    <t>Вантажівка 3-х сторонній самоскид Daimler Truck ZETPOS 2036 (VIN:W1T9592061V280037)</t>
  </si>
  <si>
    <t>АХ0143ОО</t>
  </si>
  <si>
    <t>Автоцистерна для води Daimler Truck NGZ ZETPOS 3042 (VIN:W1T9590141V280291)</t>
  </si>
  <si>
    <t>АХ0144ОО</t>
  </si>
  <si>
    <t>Спеціалізований вантажний цистерна асенізаційна КОБАЛЬТ KVV-90.02Z06 АХ 6404 ОО</t>
  </si>
  <si>
    <t>АХ6404ОО</t>
  </si>
  <si>
    <t xml:space="preserve">Легковий автомобіль CHEVROLET LACETTI </t>
  </si>
  <si>
    <t>АХ 5932 ММ</t>
  </si>
  <si>
    <t>ПРИДБАНО ЗА КОШТИ ПІДПРИЕМСТВА</t>
  </si>
  <si>
    <t>Автомобіль для надання медичних поліативних послуг Fiat Ducato L3H2 (VIN ZFA250000096016)</t>
  </si>
  <si>
    <t>КА 6613 РА</t>
  </si>
  <si>
    <t>ТОВ "ВТК СПЛАЙН"</t>
  </si>
  <si>
    <t>0,00             7521,92             136,92                  407,60</t>
  </si>
  <si>
    <t>3495,00                128,31                 17,74             9,93                  16,25</t>
  </si>
  <si>
    <t xml:space="preserve">4612,46          312,90         391,26       </t>
  </si>
  <si>
    <t>2416,84            0,00               345,68                 324,92</t>
  </si>
  <si>
    <t>Лиманівський с.о. (Панютинський  с/о)</t>
  </si>
  <si>
    <r>
      <rPr>
        <b/>
        <sz val="11"/>
        <rFont val="Times New Roman"/>
        <family val="1"/>
        <charset val="204"/>
      </rPr>
      <t xml:space="preserve">Громадський будинок літ. "А-1" 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(частина)</t>
    </r>
    <r>
      <rPr>
        <i/>
        <sz val="11"/>
        <rFont val="Times New Roman"/>
        <family val="1"/>
        <charset val="204"/>
      </rPr>
      <t xml:space="preserve"> (с-ще Лиманівка,вул.Заводська,буд.11 )</t>
    </r>
  </si>
  <si>
    <t>Шахтний колодязь(Водонасосна будка) за адресою: Харківська область, Лозівський район, с.Федорівка, вул.Зелена</t>
  </si>
  <si>
    <t>Артезіанська свердловина за адресою: Харківська область, Лозівський район, с.  Плисове, вул. Центральна (стара назва-Артезіанська Свердловина №86 № лич.03735256 с.Плисове)</t>
  </si>
  <si>
    <t>Автомобіль Renault Duster</t>
  </si>
  <si>
    <t>Автомобіль каналопромивний КО-503 КП-32 на шасі FORD 1833</t>
  </si>
  <si>
    <t>Трактор Колісний марка модель: YTO NLX1304 VIN/ідентифікаційний (заводський) номер:32427681-номер двигуна: YT24032907.</t>
  </si>
  <si>
    <t>-</t>
  </si>
  <si>
    <t>Рішення ЛМР від 19.12.2024р. №2359</t>
  </si>
  <si>
    <t xml:space="preserve">Маніпулятор DL Agro   </t>
  </si>
  <si>
    <t>Рішення ЛМР від 23.01.2025р. №2403</t>
  </si>
  <si>
    <t xml:space="preserve">Відвал снігоприбиральнийс до трактора гідроповоротний </t>
  </si>
  <si>
    <t>Пересувна освітлювальна вежа з генератором марки DEPCO LT5021050, серійний номер DPK 202407959; на причепі марки МАГ 201 VIN причепу: Y69MAG201R0D53131;</t>
  </si>
  <si>
    <t>Рішення ЛМР від 19.12.2024р. №2358</t>
  </si>
  <si>
    <t>К П "Теплово-досервіс" ЛМР</t>
  </si>
  <si>
    <t xml:space="preserve">КП "Теплоенер-го" ЛМР </t>
  </si>
  <si>
    <t>КП "Лозоваводо-сервіс"  ЛМР</t>
  </si>
  <si>
    <t>КП "Еко-Сан" ЛМР</t>
  </si>
  <si>
    <t>КНП "Лозівське ТМО" ЛМР</t>
  </si>
  <si>
    <t>КНП "Лозівське ТМО"ЛМР</t>
  </si>
  <si>
    <t>КНП "Лозівський ЦПМСД" ЛМР</t>
  </si>
  <si>
    <t>КНП "Лозівський ЦПМСД"  ЛМР</t>
  </si>
  <si>
    <t>КНП "Лозівський ЦПМСД"    ЛМР</t>
  </si>
  <si>
    <t>КП "ЖУК" ЛМР</t>
  </si>
  <si>
    <t xml:space="preserve">Управління освіти, молоді та спорту Лозівської міської ради Харківської області (підрозділ обліку -ЛДНЗ №5                м.Лозова, мрн 4, буд.74 </t>
  </si>
  <si>
    <t xml:space="preserve">Управління освіти, молоді та спорту Лозівської міської ради Харківської області (підрозділ обліку -ЛДНЗ №4                м.Лозова, вул. Лозовского,65 </t>
  </si>
  <si>
    <t xml:space="preserve">Управління освіти, молоді та спорту Лозівської міської ради Харківської області (підрозділ обліку - ЛДНЗ №3 м.Лозова, мрн 2. буд.27 </t>
  </si>
  <si>
    <t>Територіальний центр соціальногообслуговування (надання соціальних послуг) Лозівської міської ради Харківської області</t>
  </si>
  <si>
    <t>КП "Тепловодо-сервіс" ЛМР</t>
  </si>
  <si>
    <t>КП "Теплоенер-го" ЛМР</t>
  </si>
  <si>
    <t>КП"Лозоваво-досервіс"  ЛМР</t>
  </si>
  <si>
    <t>КП "Еко-  Сан" ЛМР</t>
  </si>
  <si>
    <t>Територіальний центр соціального обслуговування (надання соціальних послуг) ЛМР</t>
  </si>
  <si>
    <t xml:space="preserve">Нежитлова будівля трансформаторної підстанції  м.Лозова бульвар Шевченка, буд.1 (кол.вул.Жовтнева)  </t>
  </si>
  <si>
    <t>рішення сесії ЛМР № 1996 від 30.12.2025 року</t>
  </si>
  <si>
    <t>непридатний для експлуатації (Технічний звіт про стан будівельних конструкцій від 2021 р.)</t>
  </si>
  <si>
    <t>аварійний (Технічний звіт про стан будівельних конструкцій від 2021 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</si>
</sst>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;[Red]\-0.00"/>
    <numFmt numFmtId="166" formatCode="#,##0.00_р_."/>
    <numFmt numFmtId="167" formatCode="dd\.mm\.yyyy;@"/>
    <numFmt numFmtId="168" formatCode="0.000"/>
    <numFmt numFmtId="169" formatCode="0.0000"/>
  </numFmts>
  <fonts count="111" x14ac:knownFonts="1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theme="0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</font>
    <font>
      <sz val="11"/>
      <name val="Times New Roman"/>
      <family val="1"/>
    </font>
    <font>
      <b/>
      <sz val="11.5"/>
      <color theme="1"/>
      <name val="Times New Roman"/>
      <family val="1"/>
      <charset val="204"/>
    </font>
    <font>
      <sz val="12"/>
      <color indexed="53"/>
      <name val="Times New Roman"/>
      <family val="2"/>
      <charset val="204"/>
    </font>
    <font>
      <sz val="16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2"/>
      <charset val="204"/>
    </font>
    <font>
      <sz val="10"/>
      <color theme="0"/>
      <name val="Arial"/>
      <family val="2"/>
      <charset val="204"/>
    </font>
    <font>
      <b/>
      <sz val="11"/>
      <color theme="0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0"/>
      <name val="Times New Roman"/>
      <family val="2"/>
      <charset val="204"/>
    </font>
    <font>
      <sz val="11"/>
      <color rgb="FFFF0000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2"/>
      <charset val="204"/>
    </font>
    <font>
      <sz val="9"/>
      <color rgb="FFFF0000"/>
      <name val="Times New Roman"/>
      <family val="2"/>
      <charset val="204"/>
    </font>
    <font>
      <sz val="9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</font>
    <font>
      <sz val="11"/>
      <color indexed="8"/>
      <name val="Times New Roman"/>
      <family val="2"/>
      <charset val="204"/>
    </font>
    <font>
      <sz val="11"/>
      <color theme="9" tint="-0.49998474074526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i/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.5"/>
      <name val="Times New Roman"/>
      <family val="1"/>
      <charset val="204"/>
    </font>
    <font>
      <sz val="9"/>
      <name val="Arial Narrow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1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9" tint="-0.249977111117893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2"/>
      <color rgb="FF00B050"/>
      <name val="Times New Roman"/>
      <family val="1"/>
      <charset val="204"/>
    </font>
    <font>
      <sz val="12"/>
      <color theme="9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2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3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21"/>
      </patternFill>
    </fill>
    <fill>
      <patternFill patternType="solid">
        <fgColor indexed="31"/>
        <bgColor indexed="47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rgb="FFCCC085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0">
    <xf numFmtId="0" fontId="0" fillId="0" borderId="0"/>
    <xf numFmtId="0" fontId="11" fillId="0" borderId="0"/>
    <xf numFmtId="0" fontId="15" fillId="0" borderId="0"/>
    <xf numFmtId="0" fontId="20" fillId="0" borderId="0"/>
    <xf numFmtId="0" fontId="40" fillId="0" borderId="0"/>
    <xf numFmtId="0" fontId="40" fillId="0" borderId="0"/>
    <xf numFmtId="0" fontId="65" fillId="0" borderId="0"/>
    <xf numFmtId="0" fontId="9" fillId="0" borderId="0"/>
    <xf numFmtId="0" fontId="78" fillId="10" borderId="0" applyNumberFormat="0" applyBorder="0" applyAlignment="0" applyProtection="0"/>
    <xf numFmtId="0" fontId="78" fillId="11" borderId="0" applyNumberFormat="0" applyBorder="0" applyAlignment="0" applyProtection="0"/>
    <xf numFmtId="0" fontId="78" fillId="12" borderId="0" applyNumberFormat="0" applyBorder="0" applyAlignment="0" applyProtection="0"/>
    <xf numFmtId="0" fontId="78" fillId="11" borderId="0" applyNumberFormat="0" applyBorder="0" applyAlignment="0" applyProtection="0"/>
    <xf numFmtId="0" fontId="78" fillId="10" borderId="0" applyNumberFormat="0" applyBorder="0" applyAlignment="0" applyProtection="0"/>
    <xf numFmtId="0" fontId="78" fillId="13" borderId="0" applyNumberFormat="0" applyBorder="0" applyAlignment="0" applyProtection="0"/>
    <xf numFmtId="0" fontId="78" fillId="14" borderId="0" applyNumberFormat="0" applyBorder="0" applyAlignment="0" applyProtection="0"/>
    <xf numFmtId="0" fontId="78" fillId="15" borderId="0" applyNumberFormat="0" applyBorder="0" applyAlignment="0" applyProtection="0"/>
    <xf numFmtId="0" fontId="78" fillId="16" borderId="0" applyNumberFormat="0" applyBorder="0" applyAlignment="0" applyProtection="0"/>
    <xf numFmtId="0" fontId="78" fillId="17" borderId="0" applyNumberFormat="0" applyBorder="0" applyAlignment="0" applyProtection="0"/>
    <xf numFmtId="0" fontId="78" fillId="14" borderId="0" applyNumberFormat="0" applyBorder="0" applyAlignment="0" applyProtection="0"/>
    <xf numFmtId="0" fontId="78" fillId="16" borderId="0" applyNumberFormat="0" applyBorder="0" applyAlignment="0" applyProtection="0"/>
    <xf numFmtId="0" fontId="79" fillId="14" borderId="0" applyNumberFormat="0" applyBorder="0" applyAlignment="0" applyProtection="0"/>
    <xf numFmtId="0" fontId="79" fillId="15" borderId="0" applyNumberFormat="0" applyBorder="0" applyAlignment="0" applyProtection="0"/>
    <xf numFmtId="0" fontId="79" fillId="16" borderId="0" applyNumberFormat="0" applyBorder="0" applyAlignment="0" applyProtection="0"/>
    <xf numFmtId="0" fontId="79" fillId="15" borderId="0" applyNumberFormat="0" applyBorder="0" applyAlignment="0" applyProtection="0"/>
    <xf numFmtId="0" fontId="79" fillId="18" borderId="0" applyNumberFormat="0" applyBorder="0" applyAlignment="0" applyProtection="0"/>
    <xf numFmtId="0" fontId="79" fillId="16" borderId="0" applyNumberFormat="0" applyBorder="0" applyAlignment="0" applyProtection="0"/>
    <xf numFmtId="0" fontId="79" fillId="19" borderId="0" applyNumberFormat="0" applyBorder="0" applyAlignment="0" applyProtection="0"/>
    <xf numFmtId="0" fontId="79" fillId="20" borderId="0" applyNumberFormat="0" applyBorder="0" applyAlignment="0" applyProtection="0"/>
    <xf numFmtId="0" fontId="79" fillId="21" borderId="0" applyNumberFormat="0" applyBorder="0" applyAlignment="0" applyProtection="0"/>
    <xf numFmtId="0" fontId="79" fillId="22" borderId="0" applyNumberFormat="0" applyBorder="0" applyAlignment="0" applyProtection="0"/>
    <xf numFmtId="0" fontId="79" fillId="23" borderId="0" applyNumberFormat="0" applyBorder="0" applyAlignment="0" applyProtection="0"/>
    <xf numFmtId="0" fontId="79" fillId="24" borderId="0" applyNumberFormat="0" applyBorder="0" applyAlignment="0" applyProtection="0"/>
    <xf numFmtId="0" fontId="80" fillId="15" borderId="33" applyNumberFormat="0" applyAlignment="0" applyProtection="0"/>
    <xf numFmtId="0" fontId="81" fillId="12" borderId="34" applyNumberFormat="0" applyAlignment="0" applyProtection="0"/>
    <xf numFmtId="0" fontId="82" fillId="12" borderId="33" applyNumberFormat="0" applyAlignment="0" applyProtection="0"/>
    <xf numFmtId="0" fontId="83" fillId="0" borderId="35" applyNumberFormat="0" applyFill="0" applyAlignment="0" applyProtection="0"/>
    <xf numFmtId="0" fontId="84" fillId="0" borderId="35" applyNumberFormat="0" applyFill="0" applyAlignment="0" applyProtection="0"/>
    <xf numFmtId="0" fontId="85" fillId="0" borderId="36" applyNumberFormat="0" applyFill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37" applyNumberFormat="0" applyFill="0" applyAlignment="0" applyProtection="0"/>
    <xf numFmtId="0" fontId="88" fillId="17" borderId="0" applyNumberFormat="0" applyBorder="0" applyAlignment="0" applyProtection="0"/>
    <xf numFmtId="0" fontId="89" fillId="25" borderId="0" applyNumberFormat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" fillId="11" borderId="38" applyNumberFormat="0" applyAlignment="0" applyProtection="0"/>
    <xf numFmtId="0" fontId="92" fillId="21" borderId="39" applyNumberFormat="0" applyAlignment="0" applyProtection="0"/>
    <xf numFmtId="0" fontId="93" fillId="0" borderId="40" applyNumberFormat="0" applyFill="0" applyAlignment="0" applyProtection="0"/>
    <xf numFmtId="0" fontId="94" fillId="13" borderId="0" applyNumberFormat="0" applyBorder="0" applyAlignment="0" applyProtection="0"/>
    <xf numFmtId="0" fontId="4" fillId="0" borderId="0"/>
  </cellStyleXfs>
  <cellXfs count="12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/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2" fillId="0" borderId="5" xfId="0" applyFont="1" applyBorder="1"/>
    <xf numFmtId="0" fontId="12" fillId="0" borderId="1" xfId="0" applyFont="1" applyBorder="1" applyAlignment="1">
      <alignment vertical="top" wrapText="1"/>
    </xf>
    <xf numFmtId="0" fontId="2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left" vertical="center"/>
    </xf>
    <xf numFmtId="0" fontId="10" fillId="0" borderId="0" xfId="0" applyFont="1"/>
    <xf numFmtId="0" fontId="31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2" fontId="19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2" fillId="0" borderId="0" xfId="0" applyFont="1"/>
    <xf numFmtId="0" fontId="34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0" fontId="31" fillId="5" borderId="1" xfId="0" applyFont="1" applyFill="1" applyBorder="1"/>
    <xf numFmtId="0" fontId="31" fillId="0" borderId="1" xfId="0" applyFont="1" applyBorder="1"/>
    <xf numFmtId="0" fontId="36" fillId="0" borderId="1" xfId="0" applyFont="1" applyBorder="1"/>
    <xf numFmtId="0" fontId="14" fillId="0" borderId="1" xfId="0" applyFont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3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vertical="center"/>
    </xf>
    <xf numFmtId="0" fontId="39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1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4" fillId="0" borderId="0" xfId="0" applyFont="1" applyAlignment="1">
      <alignment vertical="center"/>
    </xf>
    <xf numFmtId="0" fontId="2" fillId="4" borderId="1" xfId="0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2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6" borderId="0" xfId="0" applyFill="1" applyAlignment="1">
      <alignment vertical="center" wrapText="1"/>
    </xf>
    <xf numFmtId="0" fontId="43" fillId="0" borderId="0" xfId="0" applyFont="1" applyAlignment="1">
      <alignment vertical="center" wrapText="1"/>
    </xf>
    <xf numFmtId="0" fontId="44" fillId="0" borderId="0" xfId="0" applyFont="1" applyAlignment="1">
      <alignment vertical="center" wrapText="1"/>
    </xf>
    <xf numFmtId="14" fontId="45" fillId="0" borderId="0" xfId="0" applyNumberFormat="1" applyFont="1" applyAlignment="1">
      <alignment vertical="center" wrapText="1"/>
    </xf>
    <xf numFmtId="0" fontId="45" fillId="0" borderId="0" xfId="0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2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left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166" fontId="49" fillId="0" borderId="0" xfId="0" applyNumberFormat="1" applyFont="1" applyAlignment="1">
      <alignment horizontal="center"/>
    </xf>
    <xf numFmtId="4" fontId="49" fillId="0" borderId="0" xfId="0" applyNumberFormat="1" applyFont="1" applyAlignment="1">
      <alignment horizontal="right" vertical="center" wrapText="1"/>
    </xf>
    <xf numFmtId="0" fontId="29" fillId="0" borderId="0" xfId="0" applyFont="1"/>
    <xf numFmtId="2" fontId="49" fillId="0" borderId="0" xfId="0" applyNumberFormat="1" applyFont="1" applyAlignment="1">
      <alignment horizontal="center" vertical="center"/>
    </xf>
    <xf numFmtId="4" fontId="50" fillId="0" borderId="0" xfId="0" applyNumberFormat="1" applyFont="1" applyAlignment="1">
      <alignment horizontal="right" vertical="center" wrapText="1"/>
    </xf>
    <xf numFmtId="4" fontId="29" fillId="0" borderId="0" xfId="0" applyNumberFormat="1" applyFont="1"/>
    <xf numFmtId="2" fontId="29" fillId="0" borderId="0" xfId="0" applyNumberFormat="1" applyFont="1"/>
    <xf numFmtId="4" fontId="51" fillId="0" borderId="0" xfId="0" applyNumberFormat="1" applyFont="1" applyAlignment="1">
      <alignment horizontal="center" vertical="top" wrapText="1"/>
    </xf>
    <xf numFmtId="2" fontId="52" fillId="0" borderId="0" xfId="0" applyNumberFormat="1" applyFont="1"/>
    <xf numFmtId="0" fontId="4" fillId="0" borderId="5" xfId="0" applyFont="1" applyBorder="1" applyAlignment="1">
      <alignment horizontal="left" vertical="center" wrapText="1"/>
    </xf>
    <xf numFmtId="2" fontId="29" fillId="0" borderId="0" xfId="0" applyNumberFormat="1" applyFont="1" applyAlignment="1">
      <alignment vertical="center"/>
    </xf>
    <xf numFmtId="4" fontId="51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3" fillId="0" borderId="1" xfId="0" applyFont="1" applyBorder="1"/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/>
    </xf>
    <xf numFmtId="0" fontId="56" fillId="0" borderId="1" xfId="0" applyFont="1" applyBorder="1" applyAlignment="1">
      <alignment horizontal="left" vertical="center"/>
    </xf>
    <xf numFmtId="0" fontId="25" fillId="0" borderId="5" xfId="0" applyFont="1" applyBorder="1" applyAlignment="1">
      <alignment horizontal="left" vertical="center"/>
    </xf>
    <xf numFmtId="0" fontId="54" fillId="0" borderId="6" xfId="0" applyFont="1" applyBorder="1" applyAlignment="1">
      <alignment horizontal="left" vertical="center"/>
    </xf>
    <xf numFmtId="0" fontId="25" fillId="0" borderId="6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4" borderId="6" xfId="0" applyFont="1" applyFill="1" applyBorder="1" applyAlignment="1">
      <alignment vertical="top" wrapText="1"/>
    </xf>
    <xf numFmtId="0" fontId="25" fillId="4" borderId="1" xfId="0" applyFont="1" applyFill="1" applyBorder="1" applyAlignment="1">
      <alignment horizontal="left" vertical="center" wrapText="1"/>
    </xf>
    <xf numFmtId="0" fontId="54" fillId="0" borderId="4" xfId="0" applyFont="1" applyBorder="1" applyAlignment="1">
      <alignment horizontal="left" vertical="center"/>
    </xf>
    <xf numFmtId="0" fontId="55" fillId="4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/>
    </xf>
    <xf numFmtId="0" fontId="54" fillId="0" borderId="1" xfId="0" applyFont="1" applyBorder="1" applyAlignment="1">
      <alignment horizontal="left" vertical="center" wrapText="1"/>
    </xf>
    <xf numFmtId="0" fontId="54" fillId="0" borderId="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center" wrapText="1"/>
    </xf>
    <xf numFmtId="0" fontId="25" fillId="0" borderId="1" xfId="0" applyFont="1" applyBorder="1"/>
    <xf numFmtId="0" fontId="30" fillId="0" borderId="1" xfId="0" applyFont="1" applyBorder="1"/>
    <xf numFmtId="0" fontId="31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center"/>
    </xf>
    <xf numFmtId="0" fontId="30" fillId="0" borderId="10" xfId="0" applyFont="1" applyBorder="1" applyAlignment="1">
      <alignment horizontal="center"/>
    </xf>
    <xf numFmtId="1" fontId="2" fillId="0" borderId="4" xfId="0" applyNumberFormat="1" applyFont="1" applyBorder="1" applyAlignment="1">
      <alignment horizontal="left" vertical="center"/>
    </xf>
    <xf numFmtId="0" fontId="31" fillId="0" borderId="10" xfId="0" applyFont="1" applyBorder="1" applyAlignment="1">
      <alignment horizontal="center"/>
    </xf>
    <xf numFmtId="0" fontId="31" fillId="0" borderId="5" xfId="0" applyFont="1" applyBorder="1"/>
    <xf numFmtId="0" fontId="30" fillId="0" borderId="5" xfId="0" applyFont="1" applyBorder="1"/>
    <xf numFmtId="2" fontId="1" fillId="2" borderId="1" xfId="0" applyNumberFormat="1" applyFont="1" applyFill="1" applyBorder="1" applyAlignment="1">
      <alignment horizontal="center"/>
    </xf>
    <xf numFmtId="0" fontId="32" fillId="0" borderId="0" xfId="0" applyFont="1" applyAlignment="1">
      <alignment wrapText="1"/>
    </xf>
    <xf numFmtId="2" fontId="57" fillId="0" borderId="1" xfId="0" applyNumberFormat="1" applyFont="1" applyBorder="1" applyAlignment="1">
      <alignment horizontal="left" vertical="center"/>
    </xf>
    <xf numFmtId="0" fontId="57" fillId="0" borderId="0" xfId="0" applyFont="1"/>
    <xf numFmtId="2" fontId="57" fillId="0" borderId="1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/>
    <xf numFmtId="0" fontId="30" fillId="0" borderId="0" xfId="0" applyFont="1"/>
    <xf numFmtId="164" fontId="6" fillId="0" borderId="5" xfId="0" applyNumberFormat="1" applyFont="1" applyBorder="1" applyAlignment="1">
      <alignment horizontal="center" vertical="center"/>
    </xf>
    <xf numFmtId="0" fontId="6" fillId="5" borderId="5" xfId="0" applyFont="1" applyFill="1" applyBorder="1"/>
    <xf numFmtId="0" fontId="6" fillId="5" borderId="8" xfId="0" applyFont="1" applyFill="1" applyBorder="1"/>
    <xf numFmtId="0" fontId="46" fillId="5" borderId="1" xfId="0" applyFont="1" applyFill="1" applyBorder="1" applyAlignment="1">
      <alignment vertical="top" wrapText="1"/>
    </xf>
    <xf numFmtId="2" fontId="6" fillId="5" borderId="5" xfId="0" applyNumberFormat="1" applyFont="1" applyFill="1" applyBorder="1" applyAlignment="1">
      <alignment horizontal="center"/>
    </xf>
    <xf numFmtId="2" fontId="6" fillId="5" borderId="5" xfId="0" applyNumberFormat="1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5" xfId="0" applyFont="1" applyBorder="1" applyAlignment="1">
      <alignment horizontal="left" wrapText="1"/>
    </xf>
    <xf numFmtId="2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 wrapText="1"/>
    </xf>
    <xf numFmtId="0" fontId="62" fillId="0" borderId="1" xfId="0" applyFont="1" applyBorder="1" applyAlignment="1">
      <alignment horizontal="left" vertical="top" wrapText="1"/>
    </xf>
    <xf numFmtId="0" fontId="62" fillId="0" borderId="1" xfId="0" applyFont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2" fontId="14" fillId="7" borderId="1" xfId="0" applyNumberFormat="1" applyFont="1" applyFill="1" applyBorder="1" applyAlignment="1">
      <alignment horizontal="right" vertical="center"/>
    </xf>
    <xf numFmtId="0" fontId="31" fillId="3" borderId="1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 wrapText="1"/>
    </xf>
    <xf numFmtId="4" fontId="6" fillId="7" borderId="5" xfId="0" applyNumberFormat="1" applyFont="1" applyFill="1" applyBorder="1" applyAlignment="1">
      <alignment horizontal="center" vertical="center"/>
    </xf>
    <xf numFmtId="4" fontId="6" fillId="7" borderId="1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wrapText="1"/>
    </xf>
    <xf numFmtId="2" fontId="6" fillId="7" borderId="1" xfId="0" applyNumberFormat="1" applyFont="1" applyFill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2" fontId="6" fillId="5" borderId="1" xfId="0" applyNumberFormat="1" applyFont="1" applyFill="1" applyBorder="1" applyAlignment="1">
      <alignment horizontal="center"/>
    </xf>
    <xf numFmtId="0" fontId="25" fillId="0" borderId="5" xfId="0" applyFont="1" applyBorder="1" applyAlignment="1">
      <alignment horizontal="left" vertical="center" wrapText="1"/>
    </xf>
    <xf numFmtId="0" fontId="6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 textRotation="255"/>
    </xf>
    <xf numFmtId="0" fontId="64" fillId="0" borderId="1" xfId="0" applyFont="1" applyBorder="1" applyAlignment="1">
      <alignment horizontal="center" vertical="center" wrapText="1"/>
    </xf>
    <xf numFmtId="49" fontId="6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7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vertical="center"/>
    </xf>
    <xf numFmtId="0" fontId="64" fillId="0" borderId="1" xfId="0" applyFont="1" applyBorder="1" applyAlignment="1">
      <alignment horizontal="left" vertical="center" wrapText="1"/>
    </xf>
    <xf numFmtId="0" fontId="66" fillId="0" borderId="1" xfId="0" applyFont="1" applyBorder="1" applyAlignment="1">
      <alignment vertical="center" textRotation="255"/>
    </xf>
    <xf numFmtId="0" fontId="23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4" fontId="3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26" xfId="0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 vertical="center" wrapText="1"/>
    </xf>
    <xf numFmtId="1" fontId="12" fillId="0" borderId="1" xfId="4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63" fillId="0" borderId="1" xfId="0" applyFont="1" applyBorder="1" applyAlignment="1">
      <alignment horizontal="center" vertical="center" wrapText="1"/>
    </xf>
    <xf numFmtId="0" fontId="64" fillId="4" borderId="1" xfId="0" applyFont="1" applyFill="1" applyBorder="1" applyAlignment="1">
      <alignment horizontal="center" vertical="center"/>
    </xf>
    <xf numFmtId="164" fontId="64" fillId="4" borderId="1" xfId="0" applyNumberFormat="1" applyFont="1" applyFill="1" applyBorder="1" applyAlignment="1">
      <alignment horizontal="center" vertical="center"/>
    </xf>
    <xf numFmtId="0" fontId="64" fillId="4" borderId="1" xfId="0" applyFont="1" applyFill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61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31" fillId="0" borderId="1" xfId="0" applyNumberFormat="1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2" fontId="1" fillId="7" borderId="1" xfId="0" applyNumberFormat="1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 vertical="center" wrapText="1"/>
    </xf>
    <xf numFmtId="0" fontId="0" fillId="0" borderId="1" xfId="0" applyBorder="1"/>
    <xf numFmtId="0" fontId="30" fillId="0" borderId="10" xfId="0" applyFont="1" applyBorder="1" applyAlignment="1">
      <alignment horizontal="left"/>
    </xf>
    <xf numFmtId="0" fontId="30" fillId="0" borderId="10" xfId="0" applyFont="1" applyBorder="1" applyAlignment="1">
      <alignment horizontal="left" vertical="center"/>
    </xf>
    <xf numFmtId="0" fontId="30" fillId="0" borderId="10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0" fontId="30" fillId="7" borderId="4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31" fillId="5" borderId="10" xfId="0" applyFont="1" applyFill="1" applyBorder="1" applyAlignment="1">
      <alignment horizontal="left"/>
    </xf>
    <xf numFmtId="0" fontId="30" fillId="5" borderId="10" xfId="0" applyFont="1" applyFill="1" applyBorder="1" applyAlignment="1">
      <alignment horizontal="left"/>
    </xf>
    <xf numFmtId="0" fontId="30" fillId="5" borderId="1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/>
    </xf>
    <xf numFmtId="2" fontId="48" fillId="7" borderId="1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31" fillId="0" borderId="10" xfId="0" applyFont="1" applyBorder="1" applyAlignment="1">
      <alignment horizontal="left"/>
    </xf>
    <xf numFmtId="0" fontId="31" fillId="0" borderId="10" xfId="0" applyFont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31" fillId="0" borderId="1" xfId="0" applyFont="1" applyBorder="1" applyAlignment="1">
      <alignment horizontal="left"/>
    </xf>
    <xf numFmtId="2" fontId="12" fillId="0" borderId="1" xfId="0" applyNumberFormat="1" applyFont="1" applyBorder="1" applyAlignment="1">
      <alignment horizontal="left" vertical="center" wrapText="1"/>
    </xf>
    <xf numFmtId="2" fontId="47" fillId="0" borderId="1" xfId="0" applyNumberFormat="1" applyFont="1" applyBorder="1" applyAlignment="1">
      <alignment horizontal="left" vertical="center"/>
    </xf>
    <xf numFmtId="2" fontId="61" fillId="0" borderId="1" xfId="0" applyNumberFormat="1" applyFont="1" applyBorder="1" applyAlignment="1">
      <alignment horizontal="left" vertical="center"/>
    </xf>
    <xf numFmtId="2" fontId="53" fillId="0" borderId="1" xfId="0" applyNumberFormat="1" applyFont="1" applyBorder="1" applyAlignment="1">
      <alignment horizontal="left" vertical="center"/>
    </xf>
    <xf numFmtId="2" fontId="33" fillId="0" borderId="1" xfId="0" applyNumberFormat="1" applyFont="1" applyBorder="1" applyAlignment="1">
      <alignment horizontal="left" vertical="center" wrapText="1"/>
    </xf>
    <xf numFmtId="2" fontId="61" fillId="0" borderId="1" xfId="0" applyNumberFormat="1" applyFont="1" applyBorder="1" applyAlignment="1">
      <alignment horizontal="center" vertical="center"/>
    </xf>
    <xf numFmtId="0" fontId="55" fillId="0" borderId="4" xfId="0" applyFont="1" applyBorder="1" applyAlignment="1">
      <alignment horizontal="left" vertical="center" wrapText="1"/>
    </xf>
    <xf numFmtId="2" fontId="47" fillId="0" borderId="1" xfId="0" applyNumberFormat="1" applyFont="1" applyBorder="1" applyAlignment="1">
      <alignment horizontal="left" vertical="center" wrapText="1"/>
    </xf>
    <xf numFmtId="0" fontId="22" fillId="7" borderId="5" xfId="0" applyFont="1" applyFill="1" applyBorder="1" applyAlignment="1">
      <alignment horizontal="center" vertical="center"/>
    </xf>
    <xf numFmtId="2" fontId="69" fillId="7" borderId="1" xfId="0" applyNumberFormat="1" applyFont="1" applyFill="1" applyBorder="1"/>
    <xf numFmtId="0" fontId="0" fillId="5" borderId="10" xfId="0" applyFill="1" applyBorder="1" applyAlignment="1">
      <alignment horizontal="left"/>
    </xf>
    <xf numFmtId="0" fontId="0" fillId="0" borderId="10" xfId="0" applyBorder="1" applyAlignment="1">
      <alignment horizontal="center"/>
    </xf>
    <xf numFmtId="2" fontId="18" fillId="0" borderId="1" xfId="0" applyNumberFormat="1" applyFont="1" applyBorder="1" applyAlignment="1">
      <alignment horizontal="left" vertical="center" wrapText="1"/>
    </xf>
    <xf numFmtId="2" fontId="47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2" fontId="18" fillId="0" borderId="1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left" vertical="center"/>
    </xf>
    <xf numFmtId="0" fontId="0" fillId="0" borderId="6" xfId="0" applyBorder="1"/>
    <xf numFmtId="0" fontId="70" fillId="0" borderId="1" xfId="0" applyFont="1" applyBorder="1"/>
    <xf numFmtId="14" fontId="0" fillId="0" borderId="1" xfId="0" applyNumberFormat="1" applyBorder="1" applyAlignment="1">
      <alignment horizontal="center" vertical="center"/>
    </xf>
    <xf numFmtId="14" fontId="31" fillId="0" borderId="1" xfId="0" applyNumberFormat="1" applyFont="1" applyBorder="1"/>
    <xf numFmtId="0" fontId="30" fillId="0" borderId="1" xfId="0" applyFont="1" applyBorder="1" applyAlignment="1">
      <alignment horizontal="center"/>
    </xf>
    <xf numFmtId="2" fontId="71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2" fillId="7" borderId="6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2" fontId="47" fillId="0" borderId="1" xfId="0" applyNumberFormat="1" applyFont="1" applyBorder="1"/>
    <xf numFmtId="0" fontId="4" fillId="0" borderId="1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4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wrapText="1"/>
    </xf>
    <xf numFmtId="0" fontId="36" fillId="7" borderId="5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vertical="center"/>
    </xf>
    <xf numFmtId="0" fontId="31" fillId="7" borderId="1" xfId="0" applyFont="1" applyFill="1" applyBorder="1" applyAlignment="1">
      <alignment vertic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34" fillId="5" borderId="1" xfId="0" applyFont="1" applyFill="1" applyBorder="1" applyAlignment="1">
      <alignment horizontal="center"/>
    </xf>
    <xf numFmtId="0" fontId="19" fillId="0" borderId="6" xfId="0" applyFont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25" fillId="0" borderId="6" xfId="0" applyFont="1" applyBorder="1" applyAlignment="1">
      <alignment vertical="center" wrapText="1"/>
    </xf>
    <xf numFmtId="2" fontId="12" fillId="4" borderId="1" xfId="0" applyNumberFormat="1" applyFont="1" applyFill="1" applyBorder="1" applyAlignment="1">
      <alignment horizontal="center" vertical="center"/>
    </xf>
    <xf numFmtId="2" fontId="14" fillId="7" borderId="1" xfId="0" applyNumberFormat="1" applyFont="1" applyFill="1" applyBorder="1" applyAlignment="1">
      <alignment horizontal="center" vertical="center"/>
    </xf>
    <xf numFmtId="0" fontId="36" fillId="7" borderId="4" xfId="0" applyFont="1" applyFill="1" applyBorder="1" applyAlignment="1">
      <alignment vertical="center"/>
    </xf>
    <xf numFmtId="0" fontId="36" fillId="7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vertical="center"/>
    </xf>
    <xf numFmtId="0" fontId="12" fillId="0" borderId="1" xfId="0" applyFont="1" applyBorder="1" applyAlignment="1">
      <alignment vertical="top"/>
    </xf>
    <xf numFmtId="0" fontId="36" fillId="0" borderId="1" xfId="0" applyFont="1" applyBorder="1" applyAlignment="1">
      <alignment vertical="center"/>
    </xf>
    <xf numFmtId="0" fontId="12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 wrapText="1"/>
    </xf>
    <xf numFmtId="2" fontId="2" fillId="5" borderId="1" xfId="0" applyNumberFormat="1" applyFont="1" applyFill="1" applyBorder="1" applyAlignment="1">
      <alignment horizontal="left" vertical="center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33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top" wrapText="1"/>
    </xf>
    <xf numFmtId="0" fontId="54" fillId="0" borderId="5" xfId="0" applyFont="1" applyBorder="1" applyAlignment="1">
      <alignment horizontal="left" wrapText="1"/>
    </xf>
    <xf numFmtId="0" fontId="54" fillId="0" borderId="1" xfId="0" applyFont="1" applyBorder="1" applyAlignment="1">
      <alignment vertical="center" wrapText="1"/>
    </xf>
    <xf numFmtId="0" fontId="54" fillId="0" borderId="1" xfId="0" applyFont="1" applyBorder="1" applyAlignment="1">
      <alignment horizontal="left" wrapText="1"/>
    </xf>
    <xf numFmtId="0" fontId="54" fillId="0" borderId="6" xfId="0" applyFont="1" applyBorder="1" applyAlignment="1">
      <alignment vertical="center" wrapText="1"/>
    </xf>
    <xf numFmtId="0" fontId="33" fillId="0" borderId="6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0" fillId="5" borderId="1" xfId="0" applyFill="1" applyBorder="1" applyAlignment="1">
      <alignment horizontal="left" vertical="top"/>
    </xf>
    <xf numFmtId="2" fontId="0" fillId="5" borderId="1" xfId="0" applyNumberFormat="1" applyFill="1" applyBorder="1" applyAlignment="1">
      <alignment horizontal="left" vertical="top"/>
    </xf>
    <xf numFmtId="167" fontId="1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22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/>
    </xf>
    <xf numFmtId="2" fontId="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/>
    </xf>
    <xf numFmtId="0" fontId="12" fillId="0" borderId="5" xfId="0" applyFont="1" applyBorder="1" applyAlignment="1">
      <alignment vertical="top" wrapText="1"/>
    </xf>
    <xf numFmtId="0" fontId="16" fillId="0" borderId="1" xfId="0" applyFont="1" applyBorder="1" applyAlignment="1">
      <alignment horizontal="left" wrapText="1"/>
    </xf>
    <xf numFmtId="0" fontId="6" fillId="8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 vertical="top" wrapText="1"/>
    </xf>
    <xf numFmtId="2" fontId="6" fillId="7" borderId="1" xfId="0" applyNumberFormat="1" applyFont="1" applyFill="1" applyBorder="1"/>
    <xf numFmtId="0" fontId="6" fillId="3" borderId="1" xfId="0" applyFont="1" applyFill="1" applyBorder="1" applyAlignment="1">
      <alignment horizontal="center" vertical="center"/>
    </xf>
    <xf numFmtId="0" fontId="75" fillId="0" borderId="1" xfId="0" applyFont="1" applyBorder="1" applyAlignment="1">
      <alignment horizontal="left" vertical="top" wrapText="1"/>
    </xf>
    <xf numFmtId="2" fontId="14" fillId="0" borderId="1" xfId="0" applyNumberFormat="1" applyFont="1" applyBorder="1" applyAlignment="1">
      <alignment vertical="center"/>
    </xf>
    <xf numFmtId="0" fontId="14" fillId="7" borderId="1" xfId="0" applyFont="1" applyFill="1" applyBorder="1" applyAlignment="1">
      <alignment vertical="center"/>
    </xf>
    <xf numFmtId="0" fontId="31" fillId="3" borderId="1" xfId="0" applyFont="1" applyFill="1" applyBorder="1" applyAlignment="1">
      <alignment horizontal="center" vertical="center" wrapText="1"/>
    </xf>
    <xf numFmtId="0" fontId="36" fillId="7" borderId="1" xfId="0" applyFont="1" applyFill="1" applyBorder="1"/>
    <xf numFmtId="2" fontId="8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vertical="center" wrapText="1"/>
    </xf>
    <xf numFmtId="0" fontId="1" fillId="7" borderId="1" xfId="0" applyFont="1" applyFill="1" applyBorder="1"/>
    <xf numFmtId="4" fontId="1" fillId="7" borderId="1" xfId="0" applyNumberFormat="1" applyFont="1" applyFill="1" applyBorder="1"/>
    <xf numFmtId="4" fontId="12" fillId="0" borderId="1" xfId="4" applyNumberFormat="1" applyFont="1" applyBorder="1" applyAlignment="1">
      <alignment horizontal="center" vertical="center" wrapText="1"/>
    </xf>
    <xf numFmtId="4" fontId="12" fillId="0" borderId="30" xfId="4" applyNumberFormat="1" applyFont="1" applyBorder="1" applyAlignment="1">
      <alignment horizontal="center" vertical="center" wrapText="1"/>
    </xf>
    <xf numFmtId="4" fontId="12" fillId="0" borderId="26" xfId="4" applyNumberFormat="1" applyFont="1" applyBorder="1" applyAlignment="1">
      <alignment horizontal="center" vertical="center" wrapText="1"/>
    </xf>
    <xf numFmtId="4" fontId="12" fillId="0" borderId="31" xfId="4" applyNumberFormat="1" applyFont="1" applyBorder="1" applyAlignment="1">
      <alignment horizontal="center" vertical="center" wrapText="1"/>
    </xf>
    <xf numFmtId="0" fontId="12" fillId="0" borderId="31" xfId="4" applyFont="1" applyBorder="1" applyAlignment="1">
      <alignment horizontal="center" vertical="center" wrapText="1"/>
    </xf>
    <xf numFmtId="4" fontId="12" fillId="0" borderId="32" xfId="4" applyNumberFormat="1" applyFont="1" applyBorder="1" applyAlignment="1">
      <alignment horizontal="center" vertical="center" wrapText="1"/>
    </xf>
    <xf numFmtId="2" fontId="12" fillId="0" borderId="26" xfId="4" applyNumberFormat="1" applyFont="1" applyBorder="1" applyAlignment="1">
      <alignment horizontal="center" vertical="center" wrapText="1"/>
    </xf>
    <xf numFmtId="2" fontId="12" fillId="0" borderId="31" xfId="4" applyNumberFormat="1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/>
    </xf>
    <xf numFmtId="2" fontId="8" fillId="7" borderId="10" xfId="0" applyNumberFormat="1" applyFont="1" applyFill="1" applyBorder="1" applyAlignment="1">
      <alignment horizontal="center"/>
    </xf>
    <xf numFmtId="0" fontId="69" fillId="7" borderId="1" xfId="0" applyFont="1" applyFill="1" applyBorder="1" applyAlignment="1">
      <alignment horizontal="center"/>
    </xf>
    <xf numFmtId="2" fontId="0" fillId="0" borderId="10" xfId="0" applyNumberFormat="1" applyBorder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2" fontId="8" fillId="7" borderId="10" xfId="0" applyNumberFormat="1" applyFont="1" applyFill="1" applyBorder="1" applyAlignment="1">
      <alignment horizontal="center" vertical="center"/>
    </xf>
    <xf numFmtId="2" fontId="69" fillId="7" borderId="1" xfId="0" applyNumberFormat="1" applyFont="1" applyFill="1" applyBorder="1" applyAlignment="1">
      <alignment horizontal="center" vertical="center"/>
    </xf>
    <xf numFmtId="2" fontId="34" fillId="0" borderId="10" xfId="0" applyNumberFormat="1" applyFont="1" applyBorder="1" applyAlignment="1">
      <alignment horizontal="center" vertical="center"/>
    </xf>
    <xf numFmtId="0" fontId="69" fillId="7" borderId="1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/>
    </xf>
    <xf numFmtId="2" fontId="36" fillId="7" borderId="10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/>
    </xf>
    <xf numFmtId="0" fontId="69" fillId="7" borderId="1" xfId="0" applyFont="1" applyFill="1" applyBorder="1"/>
    <xf numFmtId="2" fontId="32" fillId="0" borderId="1" xfId="0" applyNumberFormat="1" applyFont="1" applyBorder="1" applyAlignment="1">
      <alignment vertical="center"/>
    </xf>
    <xf numFmtId="0" fontId="69" fillId="7" borderId="1" xfId="0" applyFont="1" applyFill="1" applyBorder="1" applyAlignment="1">
      <alignment vertical="center"/>
    </xf>
    <xf numFmtId="2" fontId="0" fillId="0" borderId="10" xfId="0" applyNumberFormat="1" applyBorder="1" applyAlignment="1">
      <alignment vertical="center"/>
    </xf>
    <xf numFmtId="2" fontId="8" fillId="7" borderId="10" xfId="0" applyNumberFormat="1" applyFont="1" applyFill="1" applyBorder="1" applyAlignment="1">
      <alignment vertical="center"/>
    </xf>
    <xf numFmtId="2" fontId="69" fillId="7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center"/>
    </xf>
    <xf numFmtId="0" fontId="8" fillId="7" borderId="10" xfId="0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horizontal="center"/>
    </xf>
    <xf numFmtId="2" fontId="8" fillId="7" borderId="1" xfId="0" applyNumberFormat="1" applyFont="1" applyFill="1" applyBorder="1" applyAlignment="1">
      <alignment vertical="center"/>
    </xf>
    <xf numFmtId="2" fontId="8" fillId="7" borderId="5" xfId="0" applyNumberFormat="1" applyFont="1" applyFill="1" applyBorder="1" applyAlignment="1">
      <alignment horizontal="center"/>
    </xf>
    <xf numFmtId="2" fontId="69" fillId="7" borderId="5" xfId="0" applyNumberFormat="1" applyFont="1" applyFill="1" applyBorder="1"/>
    <xf numFmtId="2" fontId="10" fillId="0" borderId="10" xfId="0" applyNumberFormat="1" applyFont="1" applyBorder="1" applyAlignment="1">
      <alignment horizontal="center" vertical="center" wrapText="1"/>
    </xf>
    <xf numFmtId="2" fontId="69" fillId="7" borderId="1" xfId="0" applyNumberFormat="1" applyFont="1" applyFill="1" applyBorder="1" applyAlignment="1">
      <alignment horizontal="center"/>
    </xf>
    <xf numFmtId="2" fontId="10" fillId="0" borderId="5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/>
    </xf>
    <xf numFmtId="2" fontId="34" fillId="0" borderId="1" xfId="0" applyNumberFormat="1" applyFont="1" applyBorder="1" applyAlignment="1">
      <alignment horizontal="center"/>
    </xf>
    <xf numFmtId="168" fontId="34" fillId="0" borderId="1" xfId="0" applyNumberFormat="1" applyFont="1" applyBorder="1" applyAlignment="1">
      <alignment horizontal="center" vertical="center"/>
    </xf>
    <xf numFmtId="168" fontId="8" fillId="7" borderId="1" xfId="0" applyNumberFormat="1" applyFont="1" applyFill="1" applyBorder="1" applyAlignment="1">
      <alignment horizontal="center" vertical="center"/>
    </xf>
    <xf numFmtId="0" fontId="71" fillId="0" borderId="1" xfId="0" applyFont="1" applyBorder="1" applyAlignment="1">
      <alignment horizontal="center"/>
    </xf>
    <xf numFmtId="2" fontId="71" fillId="0" borderId="1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wrapText="1"/>
    </xf>
    <xf numFmtId="2" fontId="3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left" vertical="center" wrapText="1"/>
    </xf>
    <xf numFmtId="0" fontId="6" fillId="9" borderId="1" xfId="0" applyFont="1" applyFill="1" applyBorder="1" applyAlignment="1">
      <alignment vertical="center"/>
    </xf>
    <xf numFmtId="1" fontId="6" fillId="9" borderId="1" xfId="0" applyNumberFormat="1" applyFont="1" applyFill="1" applyBorder="1" applyAlignment="1">
      <alignment horizontal="center" vertical="center"/>
    </xf>
    <xf numFmtId="0" fontId="6" fillId="9" borderId="1" xfId="0" applyFont="1" applyFill="1" applyBorder="1"/>
    <xf numFmtId="2" fontId="6" fillId="9" borderId="1" xfId="0" applyNumberFormat="1" applyFont="1" applyFill="1" applyBorder="1" applyAlignment="1">
      <alignment horizontal="center"/>
    </xf>
    <xf numFmtId="2" fontId="6" fillId="9" borderId="1" xfId="0" applyNumberFormat="1" applyFont="1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164" fontId="6" fillId="9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/>
    <xf numFmtId="0" fontId="6" fillId="9" borderId="1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/>
    </xf>
    <xf numFmtId="2" fontId="6" fillId="9" borderId="6" xfId="0" applyNumberFormat="1" applyFont="1" applyFill="1" applyBorder="1" applyAlignment="1">
      <alignment horizontal="center" vertical="center"/>
    </xf>
    <xf numFmtId="0" fontId="6" fillId="9" borderId="6" xfId="0" applyFont="1" applyFill="1" applyBorder="1"/>
    <xf numFmtId="2" fontId="14" fillId="9" borderId="6" xfId="0" applyNumberFormat="1" applyFont="1" applyFill="1" applyBorder="1" applyAlignment="1">
      <alignment horizontal="center"/>
    </xf>
    <xf numFmtId="2" fontId="6" fillId="9" borderId="6" xfId="0" applyNumberFormat="1" applyFont="1" applyFill="1" applyBorder="1" applyAlignment="1">
      <alignment horizontal="center"/>
    </xf>
    <xf numFmtId="2" fontId="6" fillId="9" borderId="6" xfId="0" applyNumberFormat="1" applyFont="1" applyFill="1" applyBorder="1" applyAlignment="1">
      <alignment horizontal="left"/>
    </xf>
    <xf numFmtId="0" fontId="6" fillId="9" borderId="6" xfId="0" applyFont="1" applyFill="1" applyBorder="1" applyAlignment="1">
      <alignment horizontal="left"/>
    </xf>
    <xf numFmtId="0" fontId="14" fillId="9" borderId="1" xfId="0" applyFont="1" applyFill="1" applyBorder="1" applyAlignment="1">
      <alignment vertical="center"/>
    </xf>
    <xf numFmtId="0" fontId="31" fillId="9" borderId="11" xfId="0" applyFont="1" applyFill="1" applyBorder="1" applyAlignment="1">
      <alignment horizontal="center" vertical="center"/>
    </xf>
    <xf numFmtId="0" fontId="14" fillId="9" borderId="23" xfId="0" applyFont="1" applyFill="1" applyBorder="1" applyAlignment="1">
      <alignment vertical="center"/>
    </xf>
    <xf numFmtId="2" fontId="14" fillId="9" borderId="6" xfId="0" applyNumberFormat="1" applyFont="1" applyFill="1" applyBorder="1" applyAlignment="1">
      <alignment vertical="center"/>
    </xf>
    <xf numFmtId="0" fontId="14" fillId="9" borderId="6" xfId="0" applyFont="1" applyFill="1" applyBorder="1" applyAlignment="1">
      <alignment vertical="center"/>
    </xf>
    <xf numFmtId="0" fontId="14" fillId="9" borderId="3" xfId="0" applyFont="1" applyFill="1" applyBorder="1" applyAlignment="1">
      <alignment vertical="center"/>
    </xf>
    <xf numFmtId="2" fontId="14" fillId="9" borderId="1" xfId="0" applyNumberFormat="1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4" fontId="6" fillId="9" borderId="5" xfId="0" applyNumberFormat="1" applyFont="1" applyFill="1" applyBorder="1" applyAlignment="1">
      <alignment horizontal="center" vertical="center"/>
    </xf>
    <xf numFmtId="0" fontId="6" fillId="9" borderId="1" xfId="0" applyFont="1" applyFill="1" applyBorder="1" applyAlignment="1">
      <alignment vertical="center" wrapText="1"/>
    </xf>
    <xf numFmtId="0" fontId="6" fillId="9" borderId="3" xfId="0" applyFont="1" applyFill="1" applyBorder="1" applyAlignment="1">
      <alignment vertical="center" wrapText="1"/>
    </xf>
    <xf numFmtId="2" fontId="6" fillId="9" borderId="9" xfId="0" applyNumberFormat="1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wrapText="1"/>
    </xf>
    <xf numFmtId="0" fontId="6" fillId="9" borderId="9" xfId="0" applyFont="1" applyFill="1" applyBorder="1" applyAlignment="1">
      <alignment horizontal="center" vertical="center" wrapText="1"/>
    </xf>
    <xf numFmtId="2" fontId="6" fillId="9" borderId="9" xfId="0" applyNumberFormat="1" applyFont="1" applyFill="1" applyBorder="1" applyAlignment="1">
      <alignment horizontal="center" wrapText="1"/>
    </xf>
    <xf numFmtId="2" fontId="6" fillId="9" borderId="9" xfId="0" applyNumberFormat="1" applyFont="1" applyFill="1" applyBorder="1" applyAlignment="1">
      <alignment horizontal="left" wrapText="1"/>
    </xf>
    <xf numFmtId="0" fontId="6" fillId="9" borderId="10" xfId="0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2" fontId="6" fillId="9" borderId="9" xfId="0" applyNumberFormat="1" applyFont="1" applyFill="1" applyBorder="1" applyAlignment="1">
      <alignment horizontal="center" vertical="center"/>
    </xf>
    <xf numFmtId="2" fontId="2" fillId="9" borderId="9" xfId="0" applyNumberFormat="1" applyFont="1" applyFill="1" applyBorder="1" applyAlignment="1">
      <alignment horizontal="left" vertical="center"/>
    </xf>
    <xf numFmtId="0" fontId="2" fillId="9" borderId="10" xfId="0" applyFont="1" applyFill="1" applyBorder="1" applyAlignment="1">
      <alignment horizontal="left" vertical="center"/>
    </xf>
    <xf numFmtId="0" fontId="6" fillId="9" borderId="10" xfId="0" applyFont="1" applyFill="1" applyBorder="1" applyAlignment="1">
      <alignment vertical="center"/>
    </xf>
    <xf numFmtId="2" fontId="6" fillId="9" borderId="2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left" vertical="center" wrapText="1"/>
    </xf>
    <xf numFmtId="1" fontId="2" fillId="9" borderId="1" xfId="0" applyNumberFormat="1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left" vertical="center" wrapText="1"/>
    </xf>
    <xf numFmtId="0" fontId="12" fillId="9" borderId="3" xfId="0" applyFont="1" applyFill="1" applyBorder="1" applyAlignment="1">
      <alignment horizontal="left" vertical="center" wrapText="1"/>
    </xf>
    <xf numFmtId="0" fontId="6" fillId="9" borderId="10" xfId="0" applyFont="1" applyFill="1" applyBorder="1"/>
    <xf numFmtId="0" fontId="6" fillId="9" borderId="10" xfId="0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2" fontId="48" fillId="9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left" vertical="center"/>
    </xf>
    <xf numFmtId="2" fontId="57" fillId="9" borderId="1" xfId="0" applyNumberFormat="1" applyFont="1" applyFill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2" fontId="6" fillId="7" borderId="13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 vertical="center" wrapText="1"/>
    </xf>
    <xf numFmtId="0" fontId="64" fillId="0" borderId="1" xfId="0" applyFont="1" applyBorder="1" applyAlignment="1">
      <alignment vertical="center"/>
    </xf>
    <xf numFmtId="1" fontId="31" fillId="7" borderId="1" xfId="0" applyNumberFormat="1" applyFont="1" applyFill="1" applyBorder="1" applyAlignment="1">
      <alignment horizontal="center" vertical="center" wrapText="1"/>
    </xf>
    <xf numFmtId="4" fontId="31" fillId="7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1" fillId="7" borderId="1" xfId="0" applyNumberFormat="1" applyFont="1" applyFill="1" applyBorder="1" applyAlignment="1">
      <alignment vertical="center"/>
    </xf>
    <xf numFmtId="0" fontId="34" fillId="0" borderId="1" xfId="6" applyFont="1" applyBorder="1" applyAlignment="1">
      <alignment horizontal="center" vertical="center"/>
    </xf>
    <xf numFmtId="2" fontId="34" fillId="0" borderId="1" xfId="6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 wrapText="1" shrinkToFit="1"/>
    </xf>
    <xf numFmtId="2" fontId="12" fillId="0" borderId="10" xfId="0" applyNumberFormat="1" applyFont="1" applyBorder="1" applyAlignment="1">
      <alignment horizontal="left" vertical="center"/>
    </xf>
    <xf numFmtId="2" fontId="10" fillId="0" borderId="6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top" wrapText="1"/>
    </xf>
    <xf numFmtId="2" fontId="10" fillId="0" borderId="10" xfId="0" applyNumberFormat="1" applyFont="1" applyBorder="1" applyAlignment="1">
      <alignment horizontal="center" vertical="center" wrapText="1" shrinkToFit="1"/>
    </xf>
    <xf numFmtId="0" fontId="61" fillId="0" borderId="1" xfId="0" applyFont="1" applyBorder="1" applyAlignment="1">
      <alignment horizontal="center" vertical="center"/>
    </xf>
    <xf numFmtId="2" fontId="61" fillId="0" borderId="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/>
    </xf>
    <xf numFmtId="2" fontId="31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4" fontId="33" fillId="0" borderId="3" xfId="0" applyNumberFormat="1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5" borderId="1" xfId="0" applyFont="1" applyFill="1" applyBorder="1" applyAlignment="1">
      <alignment vertical="center" wrapText="1"/>
    </xf>
    <xf numFmtId="1" fontId="2" fillId="5" borderId="1" xfId="0" applyNumberFormat="1" applyFont="1" applyFill="1" applyBorder="1" applyAlignment="1">
      <alignment horizontal="left" vertical="center"/>
    </xf>
    <xf numFmtId="1" fontId="2" fillId="5" borderId="1" xfId="0" applyNumberFormat="1" applyFont="1" applyFill="1" applyBorder="1" applyAlignment="1">
      <alignment horizontal="left" vertical="center" wrapText="1"/>
    </xf>
    <xf numFmtId="1" fontId="2" fillId="0" borderId="6" xfId="6" applyNumberFormat="1" applyFont="1" applyBorder="1" applyAlignment="1">
      <alignment horizontal="center" vertical="center"/>
    </xf>
    <xf numFmtId="2" fontId="2" fillId="0" borderId="6" xfId="6" applyNumberFormat="1" applyFont="1" applyBorder="1" applyAlignment="1">
      <alignment horizontal="center" vertical="center"/>
    </xf>
    <xf numFmtId="2" fontId="2" fillId="0" borderId="1" xfId="6" applyNumberFormat="1" applyFont="1" applyBorder="1" applyAlignment="1">
      <alignment horizontal="center" vertical="center"/>
    </xf>
    <xf numFmtId="2" fontId="2" fillId="0" borderId="5" xfId="6" applyNumberFormat="1" applyFont="1" applyBorder="1" applyAlignment="1">
      <alignment horizontal="center" vertical="center"/>
    </xf>
    <xf numFmtId="1" fontId="2" fillId="0" borderId="1" xfId="6" applyNumberFormat="1" applyFont="1" applyBorder="1" applyAlignment="1">
      <alignment horizontal="center" vertical="center"/>
    </xf>
    <xf numFmtId="2" fontId="2" fillId="0" borderId="1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/>
    </xf>
    <xf numFmtId="1" fontId="2" fillId="0" borderId="1" xfId="6" applyNumberFormat="1" applyFont="1" applyBorder="1" applyAlignment="1">
      <alignment horizontal="center" vertical="center" wrapText="1"/>
    </xf>
    <xf numFmtId="2" fontId="12" fillId="0" borderId="1" xfId="6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2" fontId="57" fillId="5" borderId="1" xfId="0" applyNumberFormat="1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14" fontId="31" fillId="0" borderId="1" xfId="0" applyNumberFormat="1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wrapText="1"/>
    </xf>
    <xf numFmtId="0" fontId="31" fillId="0" borderId="10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/>
    </xf>
    <xf numFmtId="0" fontId="61" fillId="0" borderId="3" xfId="0" applyFont="1" applyBorder="1" applyAlignment="1">
      <alignment horizontal="center" vertical="center"/>
    </xf>
    <xf numFmtId="14" fontId="33" fillId="0" borderId="1" xfId="0" applyNumberFormat="1" applyFont="1" applyBorder="1" applyAlignment="1">
      <alignment horizontal="center" vertical="center"/>
    </xf>
    <xf numFmtId="2" fontId="33" fillId="0" borderId="1" xfId="0" applyNumberFormat="1" applyFont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1" fontId="33" fillId="0" borderId="1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2" fontId="32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14" fontId="12" fillId="0" borderId="1" xfId="3" applyNumberFormat="1" applyFont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left" vertical="center"/>
    </xf>
    <xf numFmtId="0" fontId="30" fillId="5" borderId="1" xfId="0" applyFont="1" applyFill="1" applyBorder="1"/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/>
    <xf numFmtId="0" fontId="2" fillId="5" borderId="11" xfId="0" applyFont="1" applyFill="1" applyBorder="1" applyAlignment="1">
      <alignment horizontal="center" vertical="center"/>
    </xf>
    <xf numFmtId="0" fontId="30" fillId="5" borderId="6" xfId="0" applyFont="1" applyFill="1" applyBorder="1"/>
    <xf numFmtId="0" fontId="2" fillId="5" borderId="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30" fillId="5" borderId="4" xfId="0" applyFont="1" applyFill="1" applyBorder="1"/>
    <xf numFmtId="0" fontId="0" fillId="5" borderId="6" xfId="0" applyFill="1" applyBorder="1"/>
    <xf numFmtId="0" fontId="31" fillId="5" borderId="5" xfId="0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4" fillId="5" borderId="5" xfId="0" applyFont="1" applyFill="1" applyBorder="1" applyAlignment="1">
      <alignment horizontal="center"/>
    </xf>
    <xf numFmtId="0" fontId="34" fillId="5" borderId="5" xfId="0" applyFont="1" applyFill="1" applyBorder="1"/>
    <xf numFmtId="2" fontId="19" fillId="5" borderId="1" xfId="0" applyNumberFormat="1" applyFont="1" applyFill="1" applyBorder="1" applyAlignment="1">
      <alignment horizontal="left" vertical="center"/>
    </xf>
    <xf numFmtId="0" fontId="31" fillId="5" borderId="0" xfId="0" applyFont="1" applyFill="1"/>
    <xf numFmtId="0" fontId="8" fillId="0" borderId="5" xfId="0" applyFont="1" applyBorder="1" applyAlignment="1">
      <alignment horizontal="center" vertical="center"/>
    </xf>
    <xf numFmtId="0" fontId="76" fillId="0" borderId="0" xfId="0" applyFont="1"/>
    <xf numFmtId="2" fontId="3" fillId="0" borderId="1" xfId="0" applyNumberFormat="1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2" fontId="34" fillId="0" borderId="1" xfId="0" applyNumberFormat="1" applyFont="1" applyBorder="1" applyAlignment="1">
      <alignment horizontal="left" vertical="center"/>
    </xf>
    <xf numFmtId="2" fontId="3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left" vertical="center"/>
    </xf>
    <xf numFmtId="0" fontId="30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61" fillId="0" borderId="4" xfId="0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1" fillId="0" borderId="0" xfId="0" applyFont="1" applyAlignment="1">
      <alignment vertical="top" wrapText="1"/>
    </xf>
    <xf numFmtId="0" fontId="6" fillId="7" borderId="1" xfId="0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5" xfId="0" applyFont="1" applyBorder="1"/>
    <xf numFmtId="1" fontId="1" fillId="0" borderId="1" xfId="0" applyNumberFormat="1" applyFont="1" applyBorder="1" applyAlignment="1">
      <alignment horizontal="center" vertical="center"/>
    </xf>
    <xf numFmtId="2" fontId="2" fillId="0" borderId="19" xfId="49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5" borderId="1" xfId="0" applyFont="1" applyFill="1" applyBorder="1" applyAlignment="1">
      <alignment vertical="center"/>
    </xf>
    <xf numFmtId="1" fontId="1" fillId="5" borderId="1" xfId="0" applyNumberFormat="1" applyFont="1" applyFill="1" applyBorder="1" applyAlignment="1">
      <alignment horizontal="center" vertical="center"/>
    </xf>
    <xf numFmtId="0" fontId="1" fillId="5" borderId="5" xfId="0" applyFont="1" applyFill="1" applyBorder="1"/>
    <xf numFmtId="0" fontId="1" fillId="5" borderId="1" xfId="0" applyFont="1" applyFill="1" applyBorder="1"/>
    <xf numFmtId="2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6" fillId="8" borderId="1" xfId="0" applyFont="1" applyFill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vertical="top" wrapText="1"/>
    </xf>
    <xf numFmtId="2" fontId="12" fillId="5" borderId="6" xfId="0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3" fontId="12" fillId="5" borderId="6" xfId="0" applyNumberFormat="1" applyFont="1" applyFill="1" applyBorder="1" applyAlignment="1">
      <alignment horizontal="center" vertical="center" wrapText="1"/>
    </xf>
    <xf numFmtId="2" fontId="12" fillId="5" borderId="6" xfId="0" applyNumberFormat="1" applyFont="1" applyFill="1" applyBorder="1" applyAlignment="1">
      <alignment horizontal="left" vertical="center"/>
    </xf>
    <xf numFmtId="0" fontId="18" fillId="5" borderId="6" xfId="0" applyFont="1" applyFill="1" applyBorder="1" applyAlignment="1">
      <alignment horizontal="left" vertical="top" wrapText="1"/>
    </xf>
    <xf numFmtId="2" fontId="22" fillId="7" borderId="6" xfId="0" applyNumberFormat="1" applyFont="1" applyFill="1" applyBorder="1" applyAlignment="1">
      <alignment horizontal="center" vertical="center"/>
    </xf>
    <xf numFmtId="0" fontId="6" fillId="9" borderId="5" xfId="0" applyFont="1" applyFill="1" applyBorder="1" applyAlignment="1">
      <alignment vertical="center"/>
    </xf>
    <xf numFmtId="2" fontId="22" fillId="7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center" vertical="center"/>
    </xf>
    <xf numFmtId="169" fontId="34" fillId="4" borderId="1" xfId="0" applyNumberFormat="1" applyFont="1" applyFill="1" applyBorder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2" fontId="34" fillId="0" borderId="19" xfId="0" applyNumberFormat="1" applyFont="1" applyBorder="1" applyAlignment="1">
      <alignment horizontal="center" vertical="center"/>
    </xf>
    <xf numFmtId="165" fontId="31" fillId="4" borderId="1" xfId="0" applyNumberFormat="1" applyFont="1" applyFill="1" applyBorder="1" applyAlignment="1">
      <alignment horizontal="center" vertical="center"/>
    </xf>
    <xf numFmtId="0" fontId="31" fillId="0" borderId="30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1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1" fillId="26" borderId="1" xfId="0" applyFont="1" applyFill="1" applyBorder="1" applyAlignment="1">
      <alignment vertical="center"/>
    </xf>
    <xf numFmtId="1" fontId="1" fillId="26" borderId="1" xfId="0" applyNumberFormat="1" applyFont="1" applyFill="1" applyBorder="1" applyAlignment="1">
      <alignment horizontal="center" vertical="center"/>
    </xf>
    <xf numFmtId="0" fontId="1" fillId="26" borderId="1" xfId="0" applyFont="1" applyFill="1" applyBorder="1"/>
    <xf numFmtId="4" fontId="1" fillId="26" borderId="1" xfId="0" applyNumberFormat="1" applyFont="1" applyFill="1" applyBorder="1"/>
    <xf numFmtId="4" fontId="6" fillId="26" borderId="1" xfId="0" applyNumberFormat="1" applyFont="1" applyFill="1" applyBorder="1" applyAlignment="1">
      <alignment horizontal="center"/>
    </xf>
    <xf numFmtId="2" fontId="1" fillId="26" borderId="1" xfId="0" applyNumberFormat="1" applyFont="1" applyFill="1" applyBorder="1" applyAlignment="1">
      <alignment horizontal="left"/>
    </xf>
    <xf numFmtId="0" fontId="95" fillId="0" borderId="1" xfId="0" applyFont="1" applyBorder="1" applyAlignment="1">
      <alignment horizontal="center" vertical="center"/>
    </xf>
    <xf numFmtId="1" fontId="96" fillId="0" borderId="1" xfId="0" applyNumberFormat="1" applyFont="1" applyBorder="1" applyAlignment="1">
      <alignment horizontal="center" vertical="center" wrapText="1"/>
    </xf>
    <xf numFmtId="1" fontId="47" fillId="0" borderId="1" xfId="0" applyNumberFormat="1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2" fontId="31" fillId="0" borderId="1" xfId="0" applyNumberFormat="1" applyFont="1" applyBorder="1" applyAlignment="1">
      <alignment horizontal="center"/>
    </xf>
    <xf numFmtId="0" fontId="97" fillId="0" borderId="1" xfId="0" applyFont="1" applyBorder="1" applyAlignment="1">
      <alignment wrapText="1"/>
    </xf>
    <xf numFmtId="4" fontId="31" fillId="0" borderId="1" xfId="0" applyNumberFormat="1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2" fontId="30" fillId="0" borderId="6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center" vertical="center" wrapText="1"/>
    </xf>
    <xf numFmtId="0" fontId="98" fillId="0" borderId="5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4" fillId="0" borderId="1" xfId="0" applyFont="1" applyBorder="1" applyAlignment="1">
      <alignment horizontal="center"/>
    </xf>
    <xf numFmtId="16" fontId="64" fillId="0" borderId="1" xfId="0" applyNumberFormat="1" applyFont="1" applyBorder="1" applyAlignment="1">
      <alignment horizontal="center" vertical="center"/>
    </xf>
    <xf numFmtId="16" fontId="23" fillId="0" borderId="1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left" vertical="top"/>
    </xf>
    <xf numFmtId="0" fontId="23" fillId="0" borderId="1" xfId="0" applyFont="1" applyBorder="1" applyAlignment="1">
      <alignment horizontal="center"/>
    </xf>
    <xf numFmtId="0" fontId="19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63" fillId="0" borderId="1" xfId="0" applyFont="1" applyBorder="1" applyAlignment="1">
      <alignment horizontal="center"/>
    </xf>
    <xf numFmtId="0" fontId="63" fillId="0" borderId="1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9" fontId="4" fillId="0" borderId="41" xfId="49" applyNumberForma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0" fontId="4" fillId="0" borderId="19" xfId="49" applyBorder="1" applyAlignment="1">
      <alignment horizontal="center" vertical="center"/>
    </xf>
    <xf numFmtId="2" fontId="4" fillId="0" borderId="19" xfId="49" applyNumberFormat="1" applyBorder="1" applyAlignment="1">
      <alignment horizontal="center" vertical="center"/>
    </xf>
    <xf numFmtId="0" fontId="4" fillId="0" borderId="19" xfId="49" applyBorder="1" applyAlignment="1">
      <alignment horizontal="left" vertical="center"/>
    </xf>
    <xf numFmtId="0" fontId="34" fillId="0" borderId="1" xfId="0" applyFont="1" applyBorder="1" applyAlignment="1">
      <alignment vertical="top" wrapText="1"/>
    </xf>
    <xf numFmtId="2" fontId="3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4" fillId="0" borderId="0" xfId="0" applyFont="1" applyAlignment="1">
      <alignment vertical="center" wrapText="1"/>
    </xf>
    <xf numFmtId="0" fontId="12" fillId="5" borderId="3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2" fontId="6" fillId="7" borderId="9" xfId="0" applyNumberFormat="1" applyFont="1" applyFill="1" applyBorder="1" applyAlignment="1">
      <alignment horizontal="center" vertical="center"/>
    </xf>
    <xf numFmtId="2" fontId="2" fillId="5" borderId="9" xfId="0" applyNumberFormat="1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34" fillId="0" borderId="6" xfId="0" applyNumberFormat="1" applyFont="1" applyBorder="1" applyAlignment="1">
      <alignment horizontal="center" vertical="center"/>
    </xf>
    <xf numFmtId="1" fontId="10" fillId="0" borderId="2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/>
    </xf>
    <xf numFmtId="2" fontId="34" fillId="4" borderId="1" xfId="0" applyNumberFormat="1" applyFont="1" applyFill="1" applyBorder="1" applyAlignment="1">
      <alignment horizontal="left" vertical="center" wrapText="1"/>
    </xf>
    <xf numFmtId="0" fontId="34" fillId="4" borderId="1" xfId="0" applyFont="1" applyFill="1" applyBorder="1" applyAlignment="1">
      <alignment horizontal="left" vertical="center" wrapText="1"/>
    </xf>
    <xf numFmtId="0" fontId="36" fillId="7" borderId="4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top" wrapText="1"/>
    </xf>
    <xf numFmtId="2" fontId="34" fillId="0" borderId="1" xfId="0" applyNumberFormat="1" applyFont="1" applyBorder="1" applyAlignment="1">
      <alignment horizontal="left" vertical="center" wrapText="1"/>
    </xf>
    <xf numFmtId="0" fontId="101" fillId="0" borderId="1" xfId="0" applyFont="1" applyBorder="1" applyAlignment="1">
      <alignment horizontal="center" vertical="center"/>
    </xf>
    <xf numFmtId="2" fontId="101" fillId="0" borderId="1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3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/>
    </xf>
    <xf numFmtId="2" fontId="0" fillId="0" borderId="1" xfId="3" applyNumberFormat="1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0" fontId="0" fillId="0" borderId="1" xfId="3" applyFont="1" applyBorder="1" applyAlignment="1">
      <alignment horizontal="center" vertical="center"/>
    </xf>
    <xf numFmtId="0" fontId="0" fillId="0" borderId="1" xfId="3" applyFont="1" applyBorder="1" applyAlignment="1">
      <alignment horizontal="center" vertical="center" wrapText="1"/>
    </xf>
    <xf numFmtId="2" fontId="0" fillId="4" borderId="1" xfId="3" applyNumberFormat="1" applyFont="1" applyFill="1" applyBorder="1" applyAlignment="1">
      <alignment horizontal="center"/>
    </xf>
    <xf numFmtId="0" fontId="0" fillId="4" borderId="1" xfId="3" applyFont="1" applyFill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3" applyFont="1" applyFill="1" applyBorder="1" applyAlignment="1">
      <alignment horizontal="center"/>
    </xf>
    <xf numFmtId="0" fontId="0" fillId="4" borderId="1" xfId="3" applyFont="1" applyFill="1" applyBorder="1" applyAlignment="1">
      <alignment horizontal="center" vertical="center" wrapText="1"/>
    </xf>
    <xf numFmtId="2" fontId="0" fillId="4" borderId="1" xfId="3" applyNumberFormat="1" applyFont="1" applyFill="1" applyBorder="1" applyAlignment="1">
      <alignment horizontal="center" vertical="center"/>
    </xf>
    <xf numFmtId="0" fontId="0" fillId="4" borderId="1" xfId="3" applyFont="1" applyFill="1" applyBorder="1" applyAlignment="1">
      <alignment horizontal="left" wrapText="1"/>
    </xf>
    <xf numFmtId="0" fontId="0" fillId="4" borderId="1" xfId="3" applyFont="1" applyFill="1" applyBorder="1" applyAlignment="1">
      <alignment horizontal="left" vertical="top" wrapText="1"/>
    </xf>
    <xf numFmtId="0" fontId="8" fillId="0" borderId="1" xfId="0" applyFont="1" applyBorder="1"/>
    <xf numFmtId="0" fontId="34" fillId="5" borderId="1" xfId="0" applyFont="1" applyFill="1" applyBorder="1"/>
    <xf numFmtId="2" fontId="8" fillId="7" borderId="1" xfId="0" applyNumberFormat="1" applyFont="1" applyFill="1" applyBorder="1"/>
    <xf numFmtId="2" fontId="0" fillId="0" borderId="1" xfId="3" applyNumberFormat="1" applyFont="1" applyBorder="1" applyAlignment="1">
      <alignment horizontal="center" vertical="center" wrapText="1"/>
    </xf>
    <xf numFmtId="2" fontId="34" fillId="0" borderId="1" xfId="3" applyNumberFormat="1" applyFont="1" applyBorder="1" applyAlignment="1">
      <alignment horizontal="center" vertical="center"/>
    </xf>
    <xf numFmtId="0" fontId="34" fillId="4" borderId="1" xfId="3" applyFont="1" applyFill="1" applyBorder="1" applyAlignment="1">
      <alignment horizontal="center" vertical="center"/>
    </xf>
    <xf numFmtId="0" fontId="34" fillId="4" borderId="1" xfId="3" applyFont="1" applyFill="1" applyBorder="1" applyAlignment="1">
      <alignment horizontal="center" vertical="center" wrapText="1"/>
    </xf>
    <xf numFmtId="2" fontId="34" fillId="4" borderId="1" xfId="3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 wrapText="1"/>
    </xf>
    <xf numFmtId="0" fontId="10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34" fillId="0" borderId="0" xfId="0" applyFont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103" fillId="0" borderId="1" xfId="0" applyFont="1" applyBorder="1" applyAlignment="1">
      <alignment horizontal="left" vertical="center"/>
    </xf>
    <xf numFmtId="0" fontId="104" fillId="0" borderId="1" xfId="0" applyFont="1" applyBorder="1" applyAlignment="1">
      <alignment horizontal="left" vertical="center"/>
    </xf>
    <xf numFmtId="0" fontId="105" fillId="0" borderId="1" xfId="0" applyFont="1" applyBorder="1" applyAlignment="1">
      <alignment horizontal="left" vertical="center"/>
    </xf>
    <xf numFmtId="1" fontId="34" fillId="0" borderId="1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vertical="top" wrapText="1"/>
    </xf>
    <xf numFmtId="2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top" wrapText="1"/>
    </xf>
    <xf numFmtId="1" fontId="32" fillId="0" borderId="1" xfId="0" applyNumberFormat="1" applyFont="1" applyBorder="1" applyAlignment="1">
      <alignment horizontal="center" vertical="top" wrapText="1"/>
    </xf>
    <xf numFmtId="2" fontId="32" fillId="0" borderId="1" xfId="0" applyNumberFormat="1" applyFont="1" applyBorder="1" applyAlignment="1">
      <alignment horizontal="left" vertical="center"/>
    </xf>
    <xf numFmtId="0" fontId="55" fillId="4" borderId="4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/>
    </xf>
    <xf numFmtId="1" fontId="47" fillId="0" borderId="6" xfId="0" applyNumberFormat="1" applyFont="1" applyBorder="1" applyAlignment="1">
      <alignment horizontal="center" vertical="center" wrapText="1"/>
    </xf>
    <xf numFmtId="4" fontId="47" fillId="0" borderId="11" xfId="0" applyNumberFormat="1" applyFont="1" applyBorder="1" applyAlignment="1">
      <alignment horizontal="center" vertical="center" wrapText="1"/>
    </xf>
    <xf numFmtId="0" fontId="31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32" fillId="0" borderId="1" xfId="0" applyFont="1" applyBorder="1" applyAlignment="1">
      <alignment horizontal="left" wrapText="1"/>
    </xf>
    <xf numFmtId="2" fontId="0" fillId="0" borderId="1" xfId="0" applyNumberFormat="1" applyBorder="1" applyAlignment="1">
      <alignment horizontal="right" vertical="center"/>
    </xf>
    <xf numFmtId="2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5" applyNumberFormat="1" applyFont="1" applyBorder="1" applyAlignment="1">
      <alignment horizontal="center" vertical="center" wrapText="1"/>
    </xf>
    <xf numFmtId="2" fontId="10" fillId="0" borderId="1" xfId="5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26" xfId="5" applyNumberFormat="1" applyFont="1" applyBorder="1" applyAlignment="1">
      <alignment horizontal="center" vertical="center" wrapText="1"/>
    </xf>
    <xf numFmtId="2" fontId="10" fillId="0" borderId="26" xfId="5" applyNumberFormat="1" applyFont="1" applyBorder="1" applyAlignment="1">
      <alignment horizontal="center" vertical="center" wrapText="1"/>
    </xf>
    <xf numFmtId="4" fontId="10" fillId="0" borderId="6" xfId="5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/>
    </xf>
    <xf numFmtId="0" fontId="34" fillId="0" borderId="1" xfId="0" applyFont="1" applyBorder="1"/>
    <xf numFmtId="1" fontId="34" fillId="0" borderId="1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4" fillId="0" borderId="1" xfId="0" applyFont="1" applyBorder="1"/>
    <xf numFmtId="0" fontId="30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" fontId="10" fillId="0" borderId="1" xfId="5" applyNumberFormat="1" applyFont="1" applyBorder="1" applyAlignment="1">
      <alignment horizontal="left" vertical="center" wrapText="1"/>
    </xf>
    <xf numFmtId="0" fontId="10" fillId="0" borderId="1" xfId="5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6" xfId="0" applyBorder="1" applyAlignment="1">
      <alignment horizontal="center" vertical="center" wrapText="1"/>
    </xf>
    <xf numFmtId="2" fontId="32" fillId="0" borderId="29" xfId="0" applyNumberFormat="1" applyFont="1" applyBorder="1" applyAlignment="1">
      <alignment horizontal="center" vertical="center"/>
    </xf>
    <xf numFmtId="0" fontId="1" fillId="8" borderId="5" xfId="0" applyFont="1" applyFill="1" applyBorder="1" applyAlignment="1">
      <alignment vertical="center"/>
    </xf>
    <xf numFmtId="1" fontId="2" fillId="8" borderId="1" xfId="0" applyNumberFormat="1" applyFont="1" applyFill="1" applyBorder="1" applyAlignment="1">
      <alignment horizontal="left" vertical="top" wrapText="1"/>
    </xf>
    <xf numFmtId="0" fontId="34" fillId="8" borderId="1" xfId="0" applyFont="1" applyFill="1" applyBorder="1"/>
    <xf numFmtId="2" fontId="19" fillId="4" borderId="1" xfId="0" applyNumberFormat="1" applyFont="1" applyFill="1" applyBorder="1" applyAlignment="1">
      <alignment horizontal="left" vertical="center"/>
    </xf>
    <xf numFmtId="2" fontId="19" fillId="4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2" fontId="31" fillId="0" borderId="0" xfId="0" applyNumberFormat="1" applyFont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2" fontId="19" fillId="0" borderId="1" xfId="0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2" fontId="19" fillId="4" borderId="1" xfId="0" applyNumberFormat="1" applyFont="1" applyFill="1" applyBorder="1" applyAlignment="1">
      <alignment horizontal="center"/>
    </xf>
    <xf numFmtId="2" fontId="28" fillId="0" borderId="1" xfId="0" applyNumberFormat="1" applyFont="1" applyBorder="1" applyAlignment="1">
      <alignment horizontal="left" vertical="center" wrapText="1"/>
    </xf>
    <xf numFmtId="2" fontId="28" fillId="4" borderId="1" xfId="0" applyNumberFormat="1" applyFont="1" applyFill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left" vertical="top" wrapText="1"/>
    </xf>
    <xf numFmtId="0" fontId="31" fillId="0" borderId="3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8" xfId="4" applyFont="1" applyBorder="1" applyAlignment="1">
      <alignment horizontal="left" vertical="top" wrapText="1"/>
    </xf>
    <xf numFmtId="0" fontId="12" fillId="0" borderId="10" xfId="4" applyFont="1" applyBorder="1" applyAlignment="1">
      <alignment horizontal="left" vertical="top" wrapText="1"/>
    </xf>
    <xf numFmtId="0" fontId="41" fillId="0" borderId="1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vertical="center" wrapText="1"/>
    </xf>
    <xf numFmtId="0" fontId="41" fillId="0" borderId="10" xfId="0" applyFont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12" fillId="0" borderId="10" xfId="0" applyFont="1" applyBorder="1" applyAlignment="1">
      <alignment wrapText="1"/>
    </xf>
    <xf numFmtId="1" fontId="2" fillId="0" borderId="5" xfId="0" applyNumberFormat="1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1" xfId="4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4" fillId="0" borderId="18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30" fillId="0" borderId="18" xfId="0" applyFont="1" applyBorder="1" applyAlignment="1">
      <alignment horizontal="left" vertical="top" wrapText="1"/>
    </xf>
    <xf numFmtId="0" fontId="30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2" fillId="0" borderId="1" xfId="0" applyFont="1" applyBorder="1"/>
    <xf numFmtId="0" fontId="31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vertical="top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vertical="top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/>
    </xf>
    <xf numFmtId="0" fontId="33" fillId="0" borderId="1" xfId="0" applyFont="1" applyBorder="1" applyAlignment="1">
      <alignment wrapText="1"/>
    </xf>
    <xf numFmtId="0" fontId="34" fillId="0" borderId="5" xfId="0" applyFont="1" applyBorder="1" applyAlignment="1">
      <alignment horizontal="left" vertical="center" wrapText="1"/>
    </xf>
    <xf numFmtId="0" fontId="34" fillId="0" borderId="4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left" vertical="center"/>
    </xf>
    <xf numFmtId="0" fontId="2" fillId="0" borderId="1" xfId="0" applyFont="1" applyBorder="1"/>
    <xf numFmtId="0" fontId="31" fillId="0" borderId="1" xfId="0" applyFont="1" applyBorder="1" applyAlignment="1">
      <alignment vertical="center" wrapText="1"/>
    </xf>
    <xf numFmtId="1" fontId="4" fillId="0" borderId="5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32" fillId="0" borderId="4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 wrapText="1"/>
    </xf>
    <xf numFmtId="0" fontId="33" fillId="0" borderId="1" xfId="0" applyFont="1" applyBorder="1" applyAlignment="1">
      <alignment horizontal="left" vertical="top"/>
    </xf>
    <xf numFmtId="0" fontId="33" fillId="0" borderId="4" xfId="0" applyFont="1" applyBorder="1" applyAlignment="1">
      <alignment horizontal="left" vertical="top"/>
    </xf>
    <xf numFmtId="2" fontId="3" fillId="0" borderId="1" xfId="0" applyNumberFormat="1" applyFont="1" applyBorder="1" applyAlignment="1">
      <alignment vertical="top" wrapText="1"/>
    </xf>
    <xf numFmtId="0" fontId="2" fillId="0" borderId="19" xfId="49" applyFont="1" applyBorder="1" applyAlignment="1">
      <alignment horizontal="center" vertical="center"/>
    </xf>
    <xf numFmtId="0" fontId="19" fillId="0" borderId="42" xfId="49" applyFont="1" applyBorder="1" applyAlignment="1">
      <alignment horizontal="center" vertical="center" wrapText="1"/>
    </xf>
    <xf numFmtId="0" fontId="4" fillId="0" borderId="19" xfId="49" applyBorder="1" applyAlignment="1">
      <alignment vertical="center"/>
    </xf>
    <xf numFmtId="0" fontId="10" fillId="12" borderId="19" xfId="0" applyFont="1" applyFill="1" applyBorder="1" applyAlignment="1">
      <alignment horizontal="center" vertical="center"/>
    </xf>
    <xf numFmtId="2" fontId="2" fillId="0" borderId="19" xfId="49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left" vertical="center" wrapText="1"/>
    </xf>
    <xf numFmtId="1" fontId="35" fillId="0" borderId="43" xfId="0" applyNumberFormat="1" applyFont="1" applyBorder="1" applyAlignment="1">
      <alignment horizontal="left" vertical="center" wrapText="1"/>
    </xf>
    <xf numFmtId="0" fontId="35" fillId="0" borderId="44" xfId="0" applyFont="1" applyBorder="1" applyAlignment="1">
      <alignment horizontal="center" vertical="center"/>
    </xf>
    <xf numFmtId="2" fontId="35" fillId="0" borderId="44" xfId="0" applyNumberFormat="1" applyFont="1" applyBorder="1" applyAlignment="1">
      <alignment horizontal="center" vertical="center"/>
    </xf>
    <xf numFmtId="2" fontId="10" fillId="0" borderId="44" xfId="0" applyNumberFormat="1" applyFont="1" applyBorder="1" applyAlignment="1">
      <alignment horizontal="center" vertical="center"/>
    </xf>
    <xf numFmtId="2" fontId="35" fillId="0" borderId="44" xfId="0" applyNumberFormat="1" applyFont="1" applyBorder="1" applyAlignment="1">
      <alignment horizontal="left" vertical="center"/>
    </xf>
    <xf numFmtId="0" fontId="35" fillId="27" borderId="44" xfId="0" applyFont="1" applyFill="1" applyBorder="1" applyAlignment="1">
      <alignment horizontal="left" vertical="center" wrapText="1"/>
    </xf>
    <xf numFmtId="2" fontId="31" fillId="0" borderId="44" xfId="0" applyNumberFormat="1" applyFont="1" applyBorder="1" applyAlignment="1">
      <alignment horizontal="left" vertical="center" wrapText="1"/>
    </xf>
    <xf numFmtId="0" fontId="19" fillId="5" borderId="5" xfId="0" applyFont="1" applyFill="1" applyBorder="1" applyAlignment="1">
      <alignment vertical="center" wrapText="1"/>
    </xf>
    <xf numFmtId="2" fontId="47" fillId="5" borderId="1" xfId="0" applyNumberFormat="1" applyFont="1" applyFill="1" applyBorder="1" applyAlignment="1">
      <alignment horizontal="left" vertical="center"/>
    </xf>
    <xf numFmtId="1" fontId="35" fillId="0" borderId="1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 wrapText="1"/>
    </xf>
    <xf numFmtId="4" fontId="107" fillId="0" borderId="6" xfId="5" applyNumberFormat="1" applyFont="1" applyBorder="1" applyAlignment="1">
      <alignment horizontal="center" vertical="center" wrapText="1"/>
    </xf>
    <xf numFmtId="4" fontId="32" fillId="0" borderId="6" xfId="0" applyNumberFormat="1" applyFont="1" applyBorder="1" applyAlignment="1">
      <alignment horizontal="center" vertical="center" wrapText="1"/>
    </xf>
    <xf numFmtId="0" fontId="100" fillId="0" borderId="45" xfId="0" applyFont="1" applyBorder="1" applyAlignment="1">
      <alignment horizontal="center" vertical="center" wrapText="1"/>
    </xf>
    <xf numFmtId="4" fontId="100" fillId="0" borderId="45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100" fillId="28" borderId="45" xfId="0" applyFont="1" applyFill="1" applyBorder="1" applyAlignment="1">
      <alignment horizontal="center" vertical="center"/>
    </xf>
    <xf numFmtId="0" fontId="35" fillId="0" borderId="45" xfId="0" applyFont="1" applyBorder="1" applyAlignment="1">
      <alignment horizontal="left" vertical="center" wrapText="1"/>
    </xf>
    <xf numFmtId="0" fontId="100" fillId="28" borderId="45" xfId="0" applyFont="1" applyFill="1" applyBorder="1" applyAlignment="1">
      <alignment vertical="center" wrapText="1"/>
    </xf>
    <xf numFmtId="4" fontId="100" fillId="28" borderId="45" xfId="0" applyNumberFormat="1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2" fontId="34" fillId="4" borderId="6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37" fillId="0" borderId="1" xfId="0" applyNumberFormat="1" applyFont="1" applyBorder="1" applyAlignment="1">
      <alignment horizontal="center" vertical="center" wrapText="1"/>
    </xf>
    <xf numFmtId="0" fontId="110" fillId="4" borderId="1" xfId="3" applyFont="1" applyFill="1" applyBorder="1" applyAlignment="1">
      <alignment horizontal="center" vertical="center"/>
    </xf>
    <xf numFmtId="0" fontId="110" fillId="4" borderId="1" xfId="3" applyFont="1" applyFill="1" applyBorder="1" applyAlignment="1">
      <alignment horizontal="center" vertical="center" wrapText="1"/>
    </xf>
    <xf numFmtId="2" fontId="110" fillId="4" borderId="1" xfId="3" applyNumberFormat="1" applyFont="1" applyFill="1" applyBorder="1" applyAlignment="1">
      <alignment horizontal="center" vertical="center"/>
    </xf>
    <xf numFmtId="0" fontId="98" fillId="0" borderId="1" xfId="0" applyFont="1" applyBorder="1" applyAlignment="1">
      <alignment horizontal="left" vertical="center" wrapText="1"/>
    </xf>
    <xf numFmtId="0" fontId="98" fillId="0" borderId="3" xfId="0" applyFont="1" applyBorder="1" applyAlignment="1">
      <alignment horizontal="center" vertical="center" wrapText="1"/>
    </xf>
    <xf numFmtId="0" fontId="98" fillId="0" borderId="10" xfId="0" applyFont="1" applyBorder="1" applyAlignment="1">
      <alignment horizontal="center" vertical="center" wrapText="1"/>
    </xf>
    <xf numFmtId="2" fontId="98" fillId="0" borderId="1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vertical="top"/>
    </xf>
    <xf numFmtId="0" fontId="12" fillId="0" borderId="1" xfId="3" applyFont="1" applyBorder="1" applyAlignment="1">
      <alignment horizontal="left" vertical="top" wrapText="1"/>
    </xf>
    <xf numFmtId="0" fontId="12" fillId="0" borderId="1" xfId="3" applyFont="1" applyBorder="1" applyAlignment="1">
      <alignment horizontal="left" vertical="center" wrapText="1"/>
    </xf>
    <xf numFmtId="0" fontId="72" fillId="0" borderId="1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top" wrapText="1"/>
    </xf>
    <xf numFmtId="0" fontId="12" fillId="0" borderId="1" xfId="3" applyFont="1" applyBorder="1" applyAlignment="1">
      <alignment horizontal="left" wrapText="1"/>
    </xf>
    <xf numFmtId="1" fontId="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6" xfId="3" applyFont="1" applyBorder="1" applyAlignment="1">
      <alignment horizontal="left" wrapText="1"/>
    </xf>
    <xf numFmtId="0" fontId="10" fillId="0" borderId="3" xfId="0" applyFont="1" applyBorder="1" applyAlignment="1">
      <alignment vertical="top" wrapText="1"/>
    </xf>
    <xf numFmtId="0" fontId="22" fillId="0" borderId="8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2" fillId="0" borderId="4" xfId="3" applyFont="1" applyBorder="1" applyAlignment="1">
      <alignment horizontal="left" vertical="center" wrapText="1"/>
    </xf>
    <xf numFmtId="0" fontId="22" fillId="0" borderId="3" xfId="0" applyFont="1" applyBorder="1" applyAlignment="1">
      <alignment vertical="top" wrapText="1"/>
    </xf>
    <xf numFmtId="0" fontId="12" fillId="0" borderId="5" xfId="3" applyFont="1" applyBorder="1" applyAlignment="1">
      <alignment horizontal="left" wrapText="1"/>
    </xf>
    <xf numFmtId="0" fontId="14" fillId="0" borderId="3" xfId="0" applyFont="1" applyBorder="1" applyAlignment="1">
      <alignment horizontal="center"/>
    </xf>
    <xf numFmtId="0" fontId="12" fillId="0" borderId="6" xfId="0" applyFont="1" applyBorder="1" applyAlignment="1">
      <alignment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center" wrapText="1"/>
    </xf>
    <xf numFmtId="0" fontId="22" fillId="0" borderId="3" xfId="2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top" wrapText="1"/>
    </xf>
    <xf numFmtId="0" fontId="2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vertical="top"/>
    </xf>
    <xf numFmtId="0" fontId="10" fillId="0" borderId="3" xfId="0" applyFont="1" applyBorder="1" applyAlignment="1">
      <alignment horizontal="left" vertical="center" wrapText="1"/>
    </xf>
    <xf numFmtId="0" fontId="74" fillId="0" borderId="3" xfId="0" applyFont="1" applyBorder="1" applyAlignment="1">
      <alignment horizontal="center" wrapText="1"/>
    </xf>
    <xf numFmtId="0" fontId="35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 shrinkToFit="1"/>
    </xf>
    <xf numFmtId="0" fontId="12" fillId="0" borderId="8" xfId="0" applyFont="1" applyBorder="1" applyAlignment="1">
      <alignment horizontal="left" vertical="center" wrapText="1" shrinkToFit="1"/>
    </xf>
    <xf numFmtId="0" fontId="18" fillId="0" borderId="1" xfId="0" applyFont="1" applyBorder="1" applyAlignment="1">
      <alignment horizontal="left" vertical="top" wrapText="1" shrinkToFit="1"/>
    </xf>
    <xf numFmtId="0" fontId="18" fillId="0" borderId="1" xfId="0" applyFont="1" applyBorder="1" applyAlignment="1">
      <alignment horizontal="left" vertical="center" wrapText="1" shrinkToFit="1"/>
    </xf>
    <xf numFmtId="0" fontId="109" fillId="0" borderId="3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wrapText="1"/>
    </xf>
    <xf numFmtId="0" fontId="60" fillId="0" borderId="1" xfId="0" applyFont="1" applyBorder="1" applyAlignment="1">
      <alignment horizontal="left" vertical="center" wrapText="1"/>
    </xf>
    <xf numFmtId="1" fontId="61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top" wrapText="1"/>
    </xf>
    <xf numFmtId="0" fontId="31" fillId="0" borderId="6" xfId="0" applyFont="1" applyBorder="1" applyAlignment="1">
      <alignment vertical="top" wrapText="1"/>
    </xf>
    <xf numFmtId="0" fontId="100" fillId="0" borderId="25" xfId="0" applyFont="1" applyBorder="1" applyAlignment="1">
      <alignment horizontal="left" vertical="top" wrapText="1"/>
    </xf>
    <xf numFmtId="0" fontId="100" fillId="0" borderId="1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left" vertical="top" wrapText="1"/>
    </xf>
    <xf numFmtId="1" fontId="4" fillId="0" borderId="6" xfId="0" applyNumberFormat="1" applyFont="1" applyBorder="1" applyAlignment="1">
      <alignment horizontal="left" vertical="top" wrapText="1"/>
    </xf>
    <xf numFmtId="0" fontId="34" fillId="0" borderId="1" xfId="0" applyFont="1" applyBorder="1" applyAlignment="1">
      <alignment vertical="center" wrapText="1"/>
    </xf>
    <xf numFmtId="0" fontId="22" fillId="0" borderId="3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" fontId="4" fillId="0" borderId="6" xfId="0" applyNumberFormat="1" applyFont="1" applyBorder="1" applyAlignment="1">
      <alignment horizontal="left" vertical="top" wrapText="1"/>
    </xf>
    <xf numFmtId="1" fontId="4" fillId="0" borderId="5" xfId="0" applyNumberFormat="1" applyFont="1" applyBorder="1" applyAlignment="1">
      <alignment horizontal="left" vertical="top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textRotation="90" wrapText="1"/>
    </xf>
    <xf numFmtId="0" fontId="28" fillId="0" borderId="5" xfId="0" applyFont="1" applyBorder="1" applyAlignment="1">
      <alignment horizontal="center" vertical="center" textRotation="90" wrapText="1"/>
    </xf>
    <xf numFmtId="0" fontId="3" fillId="0" borderId="4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0" fontId="101" fillId="0" borderId="6" xfId="0" applyFont="1" applyBorder="1" applyAlignment="1">
      <alignment horizontal="center" vertical="center"/>
    </xf>
    <xf numFmtId="0" fontId="101" fillId="0" borderId="5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2" fontId="34" fillId="0" borderId="6" xfId="0" applyNumberFormat="1" applyFont="1" applyBorder="1" applyAlignment="1">
      <alignment horizontal="center" vertical="center"/>
    </xf>
    <xf numFmtId="2" fontId="34" fillId="0" borderId="5" xfId="0" applyNumberFormat="1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top" wrapText="1"/>
    </xf>
    <xf numFmtId="0" fontId="34" fillId="0" borderId="9" xfId="0" applyFont="1" applyBorder="1" applyAlignment="1">
      <alignment horizontal="center" vertical="top" wrapText="1"/>
    </xf>
    <xf numFmtId="0" fontId="34" fillId="0" borderId="10" xfId="0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7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2" fontId="12" fillId="0" borderId="6" xfId="0" applyNumberFormat="1" applyFont="1" applyBorder="1" applyAlignment="1">
      <alignment horizontal="center"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2" fillId="0" borderId="15" xfId="4" applyFont="1" applyBorder="1" applyAlignment="1">
      <alignment horizontal="left" vertical="center" wrapText="1"/>
    </xf>
    <xf numFmtId="0" fontId="12" fillId="0" borderId="17" xfId="4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1" fontId="6" fillId="0" borderId="3" xfId="0" applyNumberFormat="1" applyFont="1" applyBorder="1" applyAlignment="1">
      <alignment horizontal="left" vertical="center"/>
    </xf>
    <xf numFmtId="1" fontId="6" fillId="0" borderId="9" xfId="0" applyNumberFormat="1" applyFont="1" applyBorder="1" applyAlignment="1">
      <alignment horizontal="left" vertical="center"/>
    </xf>
    <xf numFmtId="1" fontId="6" fillId="0" borderId="10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vertical="center" wrapText="1"/>
    </xf>
    <xf numFmtId="1" fontId="2" fillId="0" borderId="4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vertical="center" wrapText="1"/>
    </xf>
    <xf numFmtId="2" fontId="2" fillId="0" borderId="6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1" fontId="2" fillId="0" borderId="6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left" vertical="center" wrapText="1"/>
    </xf>
    <xf numFmtId="0" fontId="25" fillId="0" borderId="6" xfId="0" applyFont="1" applyBorder="1" applyAlignment="1">
      <alignment vertical="center" wrapText="1"/>
    </xf>
    <xf numFmtId="0" fontId="25" fillId="0" borderId="4" xfId="0" applyFont="1" applyBorder="1" applyAlignment="1">
      <alignment vertical="center"/>
    </xf>
    <xf numFmtId="0" fontId="6" fillId="7" borderId="6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1" fillId="7" borderId="4" xfId="0" applyFont="1" applyFill="1" applyBorder="1" applyAlignment="1">
      <alignment horizontal="center" vertical="center"/>
    </xf>
    <xf numFmtId="0" fontId="25" fillId="0" borderId="5" xfId="0" applyFont="1" applyBorder="1" applyAlignment="1">
      <alignment vertical="center"/>
    </xf>
    <xf numFmtId="0" fontId="8" fillId="7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31" fillId="0" borderId="5" xfId="0" applyFont="1" applyBorder="1" applyAlignment="1">
      <alignment vertical="center"/>
    </xf>
    <xf numFmtId="2" fontId="33" fillId="0" borderId="6" xfId="0" applyNumberFormat="1" applyFont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2" fontId="12" fillId="0" borderId="6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6" fillId="7" borderId="4" xfId="0" applyFont="1" applyFill="1" applyBorder="1" applyAlignment="1">
      <alignment horizontal="center" vertical="center"/>
    </xf>
    <xf numFmtId="0" fontId="55" fillId="0" borderId="6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/>
    </xf>
    <xf numFmtId="0" fontId="55" fillId="0" borderId="5" xfId="0" applyFont="1" applyBorder="1" applyAlignment="1">
      <alignment horizontal="left" vertical="center"/>
    </xf>
    <xf numFmtId="0" fontId="36" fillId="7" borderId="5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56" fillId="0" borderId="4" xfId="0" applyFont="1" applyBorder="1" applyAlignment="1">
      <alignment horizontal="left" vertical="center"/>
    </xf>
    <xf numFmtId="0" fontId="30" fillId="7" borderId="4" xfId="0" applyFont="1" applyFill="1" applyBorder="1" applyAlignment="1">
      <alignment horizontal="center" vertical="center"/>
    </xf>
    <xf numFmtId="0" fontId="30" fillId="7" borderId="5" xfId="0" applyFont="1" applyFill="1" applyBorder="1" applyAlignment="1">
      <alignment horizontal="center" vertical="center"/>
    </xf>
    <xf numFmtId="0" fontId="25" fillId="0" borderId="4" xfId="0" applyFont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4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0" fontId="25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55" fillId="0" borderId="6" xfId="0" applyFont="1" applyBorder="1" applyAlignment="1">
      <alignment vertical="center" wrapText="1"/>
    </xf>
    <xf numFmtId="0" fontId="55" fillId="0" borderId="4" xfId="0" applyFont="1" applyBorder="1" applyAlignment="1">
      <alignment vertical="center" wrapText="1"/>
    </xf>
    <xf numFmtId="0" fontId="25" fillId="4" borderId="23" xfId="0" applyFont="1" applyFill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13" xfId="0" applyFont="1" applyBorder="1" applyAlignment="1">
      <alignment horizontal="left" vertical="center" wrapText="1"/>
    </xf>
    <xf numFmtId="0" fontId="25" fillId="0" borderId="6" xfId="0" applyFont="1" applyBorder="1" applyAlignment="1">
      <alignment wrapText="1"/>
    </xf>
    <xf numFmtId="0" fontId="25" fillId="0" borderId="5" xfId="0" applyFont="1" applyBorder="1"/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4" fontId="31" fillId="0" borderId="6" xfId="0" applyNumberFormat="1" applyFont="1" applyBorder="1" applyAlignment="1">
      <alignment horizontal="center" vertical="center"/>
    </xf>
    <xf numFmtId="14" fontId="31" fillId="0" borderId="5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31" fillId="7" borderId="5" xfId="0" applyFont="1" applyFill="1" applyBorder="1" applyAlignment="1">
      <alignment horizontal="center" vertical="center"/>
    </xf>
    <xf numFmtId="0" fontId="54" fillId="0" borderId="6" xfId="0" applyFont="1" applyBorder="1" applyAlignment="1">
      <alignment horizontal="left" vertical="center" wrapText="1"/>
    </xf>
    <xf numFmtId="0" fontId="1" fillId="7" borderId="6" xfId="0" applyFont="1" applyFill="1" applyBorder="1" applyAlignment="1">
      <alignment horizontal="center" vertical="center"/>
    </xf>
    <xf numFmtId="0" fontId="54" fillId="0" borderId="6" xfId="0" applyFont="1" applyBorder="1" applyAlignment="1">
      <alignment horizontal="left" vertical="top" wrapText="1"/>
    </xf>
    <xf numFmtId="0" fontId="25" fillId="0" borderId="4" xfId="0" applyFont="1" applyBorder="1" applyAlignment="1">
      <alignment horizontal="left" vertical="top" wrapText="1"/>
    </xf>
    <xf numFmtId="0" fontId="25" fillId="0" borderId="6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31" fillId="0" borderId="5" xfId="0" applyFont="1" applyBorder="1" applyAlignment="1">
      <alignment horizontal="left"/>
    </xf>
    <xf numFmtId="0" fontId="3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2" fontId="32" fillId="0" borderId="6" xfId="0" applyNumberFormat="1" applyFont="1" applyBorder="1" applyAlignment="1">
      <alignment horizontal="center" vertical="center"/>
    </xf>
    <xf numFmtId="0" fontId="25" fillId="4" borderId="6" xfId="0" applyFont="1" applyFill="1" applyBorder="1" applyAlignment="1">
      <alignment horizontal="left" vertical="top" wrapText="1"/>
    </xf>
    <xf numFmtId="0" fontId="25" fillId="4" borderId="4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left" vertical="center"/>
    </xf>
    <xf numFmtId="0" fontId="25" fillId="4" borderId="6" xfId="0" applyFont="1" applyFill="1" applyBorder="1" applyAlignment="1">
      <alignment horizontal="left" vertical="center" wrapText="1"/>
    </xf>
    <xf numFmtId="0" fontId="25" fillId="4" borderId="4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/>
    </xf>
    <xf numFmtId="2" fontId="47" fillId="0" borderId="6" xfId="0" applyNumberFormat="1" applyFont="1" applyBorder="1" applyAlignment="1">
      <alignment horizontal="left" vertical="center"/>
    </xf>
    <xf numFmtId="0" fontId="47" fillId="0" borderId="4" xfId="0" applyFont="1" applyBorder="1" applyAlignment="1">
      <alignment horizontal="left" vertical="center"/>
    </xf>
    <xf numFmtId="0" fontId="47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54" fillId="0" borderId="1" xfId="0" applyFont="1" applyBorder="1" applyAlignment="1">
      <alignment horizontal="left" vertical="center" wrapText="1"/>
    </xf>
    <xf numFmtId="0" fontId="54" fillId="0" borderId="6" xfId="0" applyFont="1" applyBorder="1" applyAlignment="1">
      <alignment horizontal="center" vertical="center" wrapText="1"/>
    </xf>
    <xf numFmtId="0" fontId="54" fillId="0" borderId="4" xfId="0" applyFont="1" applyBorder="1" applyAlignment="1">
      <alignment horizontal="center" vertical="center" wrapText="1"/>
    </xf>
    <xf numFmtId="0" fontId="54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36" fillId="7" borderId="6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34" fillId="0" borderId="5" xfId="0" applyFont="1" applyBorder="1" applyAlignment="1">
      <alignment horizontal="center" vertical="center"/>
    </xf>
    <xf numFmtId="1" fontId="10" fillId="0" borderId="6" xfId="0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34" fillId="0" borderId="5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54" fillId="0" borderId="6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33" fillId="0" borderId="6" xfId="0" applyFont="1" applyBorder="1" applyAlignment="1">
      <alignment vertical="center" wrapText="1"/>
    </xf>
    <xf numFmtId="0" fontId="30" fillId="0" borderId="5" xfId="0" applyFont="1" applyBorder="1" applyAlignment="1">
      <alignment vertical="center" wrapText="1"/>
    </xf>
    <xf numFmtId="0" fontId="98" fillId="0" borderId="6" xfId="0" applyFont="1" applyBorder="1" applyAlignment="1">
      <alignment vertical="center" wrapText="1"/>
    </xf>
    <xf numFmtId="0" fontId="99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3" fillId="4" borderId="4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61" fillId="0" borderId="6" xfId="0" applyFont="1" applyBorder="1" applyAlignment="1">
      <alignment horizontal="center" vertical="center"/>
    </xf>
    <xf numFmtId="0" fontId="77" fillId="0" borderId="0" xfId="0" applyFont="1" applyAlignment="1">
      <alignment horizontal="center"/>
    </xf>
    <xf numFmtId="0" fontId="33" fillId="0" borderId="6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5" xfId="0" applyFont="1" applyBorder="1" applyAlignment="1">
      <alignment vertical="center" wrapText="1"/>
    </xf>
    <xf numFmtId="0" fontId="100" fillId="0" borderId="3" xfId="0" applyFont="1" applyFill="1" applyBorder="1" applyAlignment="1">
      <alignment horizontal="left" vertical="top"/>
    </xf>
    <xf numFmtId="0" fontId="58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vertical="top" wrapText="1"/>
    </xf>
    <xf numFmtId="0" fontId="59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vertical="top" wrapText="1"/>
    </xf>
    <xf numFmtId="0" fontId="32" fillId="0" borderId="4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 shrinkToFit="1"/>
    </xf>
    <xf numFmtId="0" fontId="100" fillId="0" borderId="3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vertical="top" wrapText="1" shrinkToFit="1"/>
    </xf>
    <xf numFmtId="0" fontId="30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center"/>
    </xf>
    <xf numFmtId="0" fontId="22" fillId="0" borderId="10" xfId="0" applyFont="1" applyFill="1" applyBorder="1" applyAlignment="1">
      <alignment horizontal="center"/>
    </xf>
    <xf numFmtId="0" fontId="32" fillId="0" borderId="24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center" wrapText="1"/>
    </xf>
    <xf numFmtId="0" fontId="34" fillId="0" borderId="1" xfId="3" applyFont="1" applyFill="1" applyBorder="1" applyAlignment="1">
      <alignment horizontal="left" vertical="top" wrapText="1"/>
    </xf>
    <xf numFmtId="0" fontId="0" fillId="0" borderId="1" xfId="3" applyFont="1" applyFill="1" applyBorder="1" applyAlignment="1">
      <alignment horizontal="left" vertical="top" wrapText="1"/>
    </xf>
    <xf numFmtId="0" fontId="101" fillId="0" borderId="1" xfId="0" applyFont="1" applyFill="1" applyBorder="1" applyAlignment="1">
      <alignment vertical="top" wrapText="1"/>
    </xf>
    <xf numFmtId="0" fontId="34" fillId="0" borderId="1" xfId="0" applyFont="1" applyFill="1" applyBorder="1" applyAlignment="1">
      <alignment vertical="center" wrapText="1"/>
    </xf>
    <xf numFmtId="1" fontId="0" fillId="0" borderId="1" xfId="0" applyNumberFormat="1" applyFill="1" applyBorder="1" applyAlignment="1">
      <alignment horizontal="left" vertical="center"/>
    </xf>
    <xf numFmtId="0" fontId="3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wrapText="1"/>
    </xf>
    <xf numFmtId="0" fontId="34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center" wrapText="1"/>
    </xf>
    <xf numFmtId="0" fontId="108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0" fontId="100" fillId="0" borderId="45" xfId="0" applyFont="1" applyFill="1" applyBorder="1" applyAlignment="1">
      <alignment horizontal="left" vertical="top" wrapText="1"/>
    </xf>
    <xf numFmtId="0" fontId="100" fillId="0" borderId="45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1" fontId="34" fillId="0" borderId="1" xfId="0" applyNumberFormat="1" applyFont="1" applyFill="1" applyBorder="1" applyAlignment="1">
      <alignment horizontal="left"/>
    </xf>
    <xf numFmtId="1" fontId="34" fillId="0" borderId="1" xfId="0" applyNumberFormat="1" applyFont="1" applyFill="1" applyBorder="1" applyAlignment="1">
      <alignment horizontal="left" vertical="top"/>
    </xf>
    <xf numFmtId="1" fontId="10" fillId="0" borderId="1" xfId="0" applyNumberFormat="1" applyFont="1" applyFill="1" applyBorder="1" applyAlignment="1">
      <alignment horizontal="left" vertical="top"/>
    </xf>
    <xf numFmtId="1" fontId="34" fillId="0" borderId="1" xfId="0" applyNumberFormat="1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 wrapText="1"/>
    </xf>
    <xf numFmtId="0" fontId="3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center"/>
    </xf>
    <xf numFmtId="1" fontId="34" fillId="0" borderId="1" xfId="0" applyNumberFormat="1" applyFont="1" applyFill="1" applyBorder="1" applyAlignment="1">
      <alignment horizontal="left" vertical="center" wrapText="1"/>
    </xf>
    <xf numFmtId="0" fontId="34" fillId="0" borderId="1" xfId="0" applyFont="1" applyFill="1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34" fillId="0" borderId="1" xfId="6" applyNumberFormat="1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10" fillId="0" borderId="1" xfId="5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34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108" fillId="0" borderId="1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9" xfId="7" applyFont="1" applyFill="1" applyBorder="1" applyAlignment="1">
      <alignment horizontal="center" vertical="center" wrapText="1"/>
    </xf>
  </cellXfs>
  <cellStyles count="50">
    <cellStyle name="20% — Акцент1" xfId="8" xr:uid="{00000000-0005-0000-0000-000000000000}"/>
    <cellStyle name="20% — Акцент2" xfId="9" xr:uid="{00000000-0005-0000-0000-000001000000}"/>
    <cellStyle name="20% — Акцент3" xfId="10" xr:uid="{00000000-0005-0000-0000-000002000000}"/>
    <cellStyle name="20% — Акцент4" xfId="11" xr:uid="{00000000-0005-0000-0000-000003000000}"/>
    <cellStyle name="20% — Акцент5" xfId="12" xr:uid="{00000000-0005-0000-0000-000004000000}"/>
    <cellStyle name="20% — Акцент6" xfId="13" xr:uid="{00000000-0005-0000-0000-000005000000}"/>
    <cellStyle name="40% — Акцент1" xfId="14" xr:uid="{00000000-0005-0000-0000-000006000000}"/>
    <cellStyle name="40% — Акцент2" xfId="15" xr:uid="{00000000-0005-0000-0000-000007000000}"/>
    <cellStyle name="40% — Акцент3" xfId="16" xr:uid="{00000000-0005-0000-0000-000008000000}"/>
    <cellStyle name="40% — Акцент4" xfId="17" xr:uid="{00000000-0005-0000-0000-000009000000}"/>
    <cellStyle name="40% — Акцент5" xfId="18" xr:uid="{00000000-0005-0000-0000-00000A000000}"/>
    <cellStyle name="40% — Акцент6" xfId="19" xr:uid="{00000000-0005-0000-0000-00000B000000}"/>
    <cellStyle name="60% — Акцент1" xfId="20" xr:uid="{00000000-0005-0000-0000-00000C000000}"/>
    <cellStyle name="60% — Акцент2" xfId="21" xr:uid="{00000000-0005-0000-0000-00000D000000}"/>
    <cellStyle name="60% — Акцент3" xfId="22" xr:uid="{00000000-0005-0000-0000-00000E000000}"/>
    <cellStyle name="60% — Акцент4" xfId="23" xr:uid="{00000000-0005-0000-0000-00000F000000}"/>
    <cellStyle name="60% — Акцент5" xfId="24" xr:uid="{00000000-0005-0000-0000-000010000000}"/>
    <cellStyle name="60% — Акцент6" xfId="25" xr:uid="{00000000-0005-0000-0000-000011000000}"/>
    <cellStyle name="Excel Built-in Normal" xfId="49" xr:uid="{00000000-0005-0000-0000-000012000000}"/>
    <cellStyle name="Акцент1 2" xfId="26" xr:uid="{00000000-0005-0000-0000-000013000000}"/>
    <cellStyle name="Акцент2 2" xfId="27" xr:uid="{00000000-0005-0000-0000-000014000000}"/>
    <cellStyle name="Акцент3 2" xfId="28" xr:uid="{00000000-0005-0000-0000-000015000000}"/>
    <cellStyle name="Акцент4 2" xfId="29" xr:uid="{00000000-0005-0000-0000-000016000000}"/>
    <cellStyle name="Акцент5 2" xfId="30" xr:uid="{00000000-0005-0000-0000-000017000000}"/>
    <cellStyle name="Акцент6 2" xfId="31" xr:uid="{00000000-0005-0000-0000-000018000000}"/>
    <cellStyle name="Ввод" xfId="32" xr:uid="{00000000-0005-0000-0000-000019000000}"/>
    <cellStyle name="Вывод 2" xfId="33" xr:uid="{00000000-0005-0000-0000-00001A000000}"/>
    <cellStyle name="Вычисление 2" xfId="34" xr:uid="{00000000-0005-0000-0000-00001B000000}"/>
    <cellStyle name="Заголовок 1 2" xfId="35" xr:uid="{00000000-0005-0000-0000-00001C000000}"/>
    <cellStyle name="Заголовок 2 2" xfId="36" xr:uid="{00000000-0005-0000-0000-00001D000000}"/>
    <cellStyle name="Заголовок 3 2" xfId="37" xr:uid="{00000000-0005-0000-0000-00001E000000}"/>
    <cellStyle name="Заголовок 4 2" xfId="38" xr:uid="{00000000-0005-0000-0000-00001F000000}"/>
    <cellStyle name="Заголовок 5" xfId="39" xr:uid="{00000000-0005-0000-0000-000020000000}"/>
    <cellStyle name="Звичайний" xfId="0" builtinId="0"/>
    <cellStyle name="Итого" xfId="40" xr:uid="{00000000-0005-0000-0000-000021000000}"/>
    <cellStyle name="Нейтральный 2" xfId="41" xr:uid="{00000000-0005-0000-0000-000022000000}"/>
    <cellStyle name="Обычный 2" xfId="3" xr:uid="{00000000-0005-0000-0000-000024000000}"/>
    <cellStyle name="Обычный 2 2" xfId="7" xr:uid="{00000000-0005-0000-0000-000025000000}"/>
    <cellStyle name="Обычный 3" xfId="6" xr:uid="{00000000-0005-0000-0000-000026000000}"/>
    <cellStyle name="Обычный 4" xfId="1" xr:uid="{00000000-0005-0000-0000-000027000000}"/>
    <cellStyle name="Обычный 6" xfId="2" xr:uid="{00000000-0005-0000-0000-000028000000}"/>
    <cellStyle name="Обычный_Авто і трактори" xfId="5" xr:uid="{00000000-0005-0000-0000-000029000000}"/>
    <cellStyle name="Обычный_Нерухомість" xfId="4" xr:uid="{00000000-0005-0000-0000-00002A000000}"/>
    <cellStyle name="Плохой 2" xfId="42" xr:uid="{00000000-0005-0000-0000-00002B000000}"/>
    <cellStyle name="Пояснительный текст" xfId="43" xr:uid="{00000000-0005-0000-0000-00002C000000}"/>
    <cellStyle name="Предупреждающий текст" xfId="44" xr:uid="{00000000-0005-0000-0000-00002D000000}"/>
    <cellStyle name="Примечание 2" xfId="45" xr:uid="{00000000-0005-0000-0000-00002E000000}"/>
    <cellStyle name="Проверить ячейку" xfId="46" xr:uid="{00000000-0005-0000-0000-00002F000000}"/>
    <cellStyle name="Связанная ячейка 2" xfId="47" xr:uid="{00000000-0005-0000-0000-000030000000}"/>
    <cellStyle name="Хороший 2" xfId="48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O998"/>
  <sheetViews>
    <sheetView view="pageBreakPreview" topLeftCell="A809" zoomScaleNormal="100" zoomScaleSheetLayoutView="100" workbookViewId="0">
      <selection activeCell="I1034" sqref="I1034"/>
    </sheetView>
  </sheetViews>
  <sheetFormatPr defaultRowHeight="15.6" x14ac:dyDescent="0.3"/>
  <cols>
    <col min="1" max="1" width="10.296875" customWidth="1"/>
    <col min="2" max="2" width="5.59765625" customWidth="1"/>
    <col min="3" max="3" width="35.09765625" customWidth="1"/>
    <col min="4" max="4" width="9.59765625" customWidth="1"/>
    <col min="5" max="5" width="3.8984375" customWidth="1"/>
    <col min="6" max="7" width="10.19921875" customWidth="1"/>
    <col min="8" max="8" width="11.59765625" customWidth="1"/>
    <col min="9" max="9" width="11.19921875" customWidth="1"/>
    <col min="10" max="10" width="14.8984375" customWidth="1"/>
    <col min="11" max="11" width="17.09765625" customWidth="1"/>
    <col min="12" max="12" width="13.69921875" customWidth="1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014" t="s">
        <v>7</v>
      </c>
      <c r="L1" s="1014"/>
      <c r="M1" s="1"/>
      <c r="N1" s="1013"/>
      <c r="O1" s="1013"/>
    </row>
    <row r="2" spans="1:15" ht="26.2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014" t="s">
        <v>1221</v>
      </c>
      <c r="L2" s="1014"/>
      <c r="M2" s="1"/>
      <c r="N2" s="1013"/>
      <c r="O2" s="1013"/>
    </row>
    <row r="3" spans="1:15" ht="16.95" customHeight="1" x14ac:dyDescent="0.3">
      <c r="A3" s="1013" t="s">
        <v>96</v>
      </c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"/>
      <c r="N3" s="1"/>
      <c r="O3" s="1"/>
    </row>
    <row r="4" spans="1:15" ht="18" customHeight="1" x14ac:dyDescent="0.3">
      <c r="A4" s="1016" t="s">
        <v>1752</v>
      </c>
      <c r="B4" s="1016"/>
      <c r="C4" s="1016"/>
      <c r="D4" s="1016"/>
      <c r="E4" s="1016"/>
      <c r="F4" s="1016"/>
      <c r="G4" s="1016"/>
      <c r="H4" s="1016"/>
      <c r="I4" s="1016"/>
      <c r="J4" s="1016"/>
      <c r="K4" s="1016"/>
      <c r="L4" s="1016"/>
      <c r="M4" s="1"/>
      <c r="N4" s="1"/>
      <c r="O4" s="1"/>
    </row>
    <row r="5" spans="1:15" ht="8.25" customHeight="1" x14ac:dyDescent="0.3">
      <c r="A5" s="1015"/>
      <c r="B5" s="1015"/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3"/>
      <c r="N5" s="3"/>
      <c r="O5" s="3"/>
    </row>
    <row r="6" spans="1:15" ht="90.75" customHeight="1" x14ac:dyDescent="0.3">
      <c r="A6" s="982" t="s">
        <v>98</v>
      </c>
      <c r="B6" s="982" t="s">
        <v>8</v>
      </c>
      <c r="C6" s="982" t="s">
        <v>0</v>
      </c>
      <c r="D6" s="982" t="s">
        <v>1</v>
      </c>
      <c r="E6" s="984" t="s">
        <v>2</v>
      </c>
      <c r="F6" s="984" t="s">
        <v>3</v>
      </c>
      <c r="G6" s="982" t="s">
        <v>4</v>
      </c>
      <c r="H6" s="1027" t="s">
        <v>1489</v>
      </c>
      <c r="I6" s="1028"/>
      <c r="J6" s="982" t="s">
        <v>5</v>
      </c>
      <c r="K6" s="982" t="s">
        <v>13</v>
      </c>
      <c r="L6" s="982" t="s">
        <v>1222</v>
      </c>
      <c r="M6" s="2"/>
      <c r="N6" s="2"/>
      <c r="O6" s="2"/>
    </row>
    <row r="7" spans="1:15" ht="23.25" customHeight="1" x14ac:dyDescent="0.3">
      <c r="A7" s="983"/>
      <c r="B7" s="983"/>
      <c r="C7" s="983"/>
      <c r="D7" s="983"/>
      <c r="E7" s="985"/>
      <c r="F7" s="985"/>
      <c r="G7" s="983"/>
      <c r="H7" s="32" t="s">
        <v>1487</v>
      </c>
      <c r="I7" s="32" t="s">
        <v>1488</v>
      </c>
      <c r="J7" s="983"/>
      <c r="K7" s="983"/>
      <c r="L7" s="983"/>
      <c r="M7" s="2"/>
      <c r="N7" s="2"/>
      <c r="O7" s="2"/>
    </row>
    <row r="8" spans="1:15" ht="13.5" customHeight="1" x14ac:dyDescent="0.3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5" x14ac:dyDescent="0.3">
      <c r="A9" s="15"/>
      <c r="B9" s="16"/>
      <c r="C9" s="359" t="s">
        <v>80</v>
      </c>
      <c r="D9" s="16"/>
      <c r="E9" s="16"/>
      <c r="F9" s="16"/>
      <c r="G9" s="16"/>
      <c r="H9" s="16"/>
      <c r="I9" s="17"/>
      <c r="J9" s="18"/>
      <c r="K9" s="18"/>
      <c r="L9" s="15"/>
    </row>
    <row r="10" spans="1:15" ht="27.6" x14ac:dyDescent="0.3">
      <c r="A10" s="38" t="s">
        <v>15</v>
      </c>
      <c r="B10" s="16">
        <v>1</v>
      </c>
      <c r="C10" s="920" t="s">
        <v>31</v>
      </c>
      <c r="D10" s="682"/>
      <c r="E10" s="682"/>
      <c r="F10" s="682"/>
      <c r="G10" s="682">
        <v>101330448</v>
      </c>
      <c r="H10" s="319">
        <v>1300</v>
      </c>
      <c r="I10" s="319">
        <v>0</v>
      </c>
      <c r="J10" s="319" t="s">
        <v>29</v>
      </c>
      <c r="K10" s="35" t="s">
        <v>71</v>
      </c>
      <c r="L10" s="38"/>
    </row>
    <row r="11" spans="1:15" ht="27.6" x14ac:dyDescent="0.3">
      <c r="A11" s="38" t="s">
        <v>15</v>
      </c>
      <c r="B11" s="16">
        <v>2</v>
      </c>
      <c r="C11" s="920" t="s">
        <v>1888</v>
      </c>
      <c r="D11" s="682">
        <v>378.8</v>
      </c>
      <c r="E11" s="682"/>
      <c r="F11" s="682">
        <v>1926</v>
      </c>
      <c r="G11" s="682">
        <v>101330449</v>
      </c>
      <c r="H11" s="319">
        <v>28537</v>
      </c>
      <c r="I11" s="319">
        <v>0</v>
      </c>
      <c r="J11" s="319" t="s">
        <v>29</v>
      </c>
      <c r="K11" s="35" t="s">
        <v>71</v>
      </c>
      <c r="L11" s="38"/>
    </row>
    <row r="12" spans="1:15" ht="57" customHeight="1" x14ac:dyDescent="0.3">
      <c r="A12" s="38" t="s">
        <v>15</v>
      </c>
      <c r="B12" s="682">
        <v>3</v>
      </c>
      <c r="C12" s="28" t="s">
        <v>1490</v>
      </c>
      <c r="D12" s="682">
        <v>76.400000000000006</v>
      </c>
      <c r="E12" s="682"/>
      <c r="F12" s="682">
        <v>1969</v>
      </c>
      <c r="G12" s="682">
        <v>101330450</v>
      </c>
      <c r="H12" s="319">
        <v>63000</v>
      </c>
      <c r="I12" s="319">
        <v>0</v>
      </c>
      <c r="J12" s="319" t="s">
        <v>30</v>
      </c>
      <c r="K12" s="18" t="s">
        <v>72</v>
      </c>
      <c r="L12" s="38"/>
    </row>
    <row r="13" spans="1:15" x14ac:dyDescent="0.3">
      <c r="A13" s="38"/>
      <c r="B13" s="16"/>
      <c r="C13" s="360" t="s">
        <v>81</v>
      </c>
      <c r="D13" s="16"/>
      <c r="E13" s="16"/>
      <c r="F13" s="16"/>
      <c r="G13" s="16"/>
      <c r="H13" s="16"/>
      <c r="I13" s="17"/>
      <c r="J13" s="18"/>
      <c r="K13" s="18"/>
      <c r="L13" s="64"/>
    </row>
    <row r="14" spans="1:15" ht="55.8" x14ac:dyDescent="0.3">
      <c r="A14" s="38" t="s">
        <v>15</v>
      </c>
      <c r="B14" s="16">
        <v>4</v>
      </c>
      <c r="C14" s="921" t="s">
        <v>1491</v>
      </c>
      <c r="D14" s="16">
        <v>98.9</v>
      </c>
      <c r="E14" s="16"/>
      <c r="F14" s="16"/>
      <c r="G14" s="16">
        <v>101330463</v>
      </c>
      <c r="H14" s="17">
        <v>42918</v>
      </c>
      <c r="I14" s="17">
        <v>20499.96</v>
      </c>
      <c r="J14" s="17" t="s">
        <v>30</v>
      </c>
      <c r="K14" s="361" t="s">
        <v>72</v>
      </c>
      <c r="L14" s="27"/>
    </row>
    <row r="15" spans="1:15" ht="27.6" x14ac:dyDescent="0.3">
      <c r="A15" s="38" t="s">
        <v>15</v>
      </c>
      <c r="B15" s="16">
        <v>5</v>
      </c>
      <c r="C15" s="921" t="s">
        <v>1493</v>
      </c>
      <c r="D15" s="16"/>
      <c r="E15" s="16"/>
      <c r="F15" s="16">
        <v>2008</v>
      </c>
      <c r="G15" s="16">
        <v>101330465</v>
      </c>
      <c r="H15" s="17">
        <v>10339</v>
      </c>
      <c r="I15" s="17">
        <v>0</v>
      </c>
      <c r="J15" s="17" t="s">
        <v>30</v>
      </c>
      <c r="K15" s="361" t="s">
        <v>72</v>
      </c>
      <c r="L15" s="27"/>
    </row>
    <row r="16" spans="1:15" ht="33.75" customHeight="1" x14ac:dyDescent="0.3">
      <c r="A16" s="38" t="s">
        <v>15</v>
      </c>
      <c r="B16" s="16">
        <v>6</v>
      </c>
      <c r="C16" s="921" t="s">
        <v>1494</v>
      </c>
      <c r="D16" s="16"/>
      <c r="E16" s="16"/>
      <c r="F16" s="16">
        <v>2008</v>
      </c>
      <c r="G16" s="16">
        <v>101330466</v>
      </c>
      <c r="H16" s="17">
        <v>1149</v>
      </c>
      <c r="I16" s="17">
        <v>0</v>
      </c>
      <c r="J16" s="17" t="s">
        <v>30</v>
      </c>
      <c r="K16" s="361" t="s">
        <v>72</v>
      </c>
      <c r="L16" s="27"/>
    </row>
    <row r="17" spans="1:13" ht="46.5" customHeight="1" x14ac:dyDescent="0.3">
      <c r="A17" s="38" t="s">
        <v>15</v>
      </c>
      <c r="B17" s="16">
        <v>7</v>
      </c>
      <c r="C17" s="922" t="s">
        <v>1492</v>
      </c>
      <c r="D17" s="16">
        <v>50.9</v>
      </c>
      <c r="E17" s="16"/>
      <c r="F17" s="16"/>
      <c r="G17" s="16">
        <v>101330464</v>
      </c>
      <c r="H17" s="17">
        <v>32333</v>
      </c>
      <c r="I17" s="17">
        <v>0</v>
      </c>
      <c r="J17" s="17" t="s">
        <v>30</v>
      </c>
      <c r="K17" s="361" t="s">
        <v>72</v>
      </c>
      <c r="L17" s="27"/>
    </row>
    <row r="18" spans="1:13" ht="48.75" customHeight="1" x14ac:dyDescent="0.3">
      <c r="A18" s="38" t="s">
        <v>15</v>
      </c>
      <c r="B18" s="16">
        <v>8</v>
      </c>
      <c r="C18" s="923" t="s">
        <v>1495</v>
      </c>
      <c r="D18" s="16">
        <v>51.9</v>
      </c>
      <c r="E18" s="16"/>
      <c r="F18" s="16">
        <v>1990</v>
      </c>
      <c r="G18" s="16">
        <v>101330467</v>
      </c>
      <c r="H18" s="17">
        <v>5169</v>
      </c>
      <c r="I18" s="17">
        <v>832.68</v>
      </c>
      <c r="J18" s="17" t="s">
        <v>30</v>
      </c>
      <c r="K18" s="361" t="s">
        <v>72</v>
      </c>
      <c r="L18" s="27"/>
    </row>
    <row r="19" spans="1:13" ht="45.75" customHeight="1" x14ac:dyDescent="0.3">
      <c r="A19" s="38" t="s">
        <v>15</v>
      </c>
      <c r="B19" s="16">
        <v>9</v>
      </c>
      <c r="C19" s="62" t="s">
        <v>1496</v>
      </c>
      <c r="D19" s="16">
        <v>560</v>
      </c>
      <c r="E19" s="16"/>
      <c r="F19" s="16" t="s">
        <v>32</v>
      </c>
      <c r="G19" s="16">
        <v>101330468</v>
      </c>
      <c r="H19" s="17">
        <v>88631</v>
      </c>
      <c r="I19" s="17">
        <v>0</v>
      </c>
      <c r="J19" s="17" t="s">
        <v>30</v>
      </c>
      <c r="K19" s="361" t="s">
        <v>72</v>
      </c>
      <c r="L19" s="27"/>
    </row>
    <row r="20" spans="1:13" ht="33.75" customHeight="1" x14ac:dyDescent="0.3">
      <c r="A20" s="38" t="s">
        <v>15</v>
      </c>
      <c r="B20" s="16">
        <v>10</v>
      </c>
      <c r="C20" s="924" t="s">
        <v>77</v>
      </c>
      <c r="D20" s="16"/>
      <c r="E20" s="16"/>
      <c r="F20" s="16">
        <v>2009</v>
      </c>
      <c r="G20" s="16">
        <v>101330494</v>
      </c>
      <c r="H20" s="17">
        <v>25575</v>
      </c>
      <c r="I20" s="17">
        <v>0</v>
      </c>
      <c r="J20" s="17"/>
      <c r="K20" s="361" t="s">
        <v>72</v>
      </c>
      <c r="L20" s="27"/>
    </row>
    <row r="21" spans="1:13" x14ac:dyDescent="0.3">
      <c r="A21" s="38"/>
      <c r="B21" s="16"/>
      <c r="C21" s="360" t="s">
        <v>82</v>
      </c>
      <c r="D21" s="16"/>
      <c r="E21" s="16"/>
      <c r="F21" s="16"/>
      <c r="G21" s="16"/>
      <c r="H21" s="16"/>
      <c r="I21" s="17"/>
      <c r="J21" s="18"/>
      <c r="K21" s="18"/>
      <c r="L21" s="15"/>
    </row>
    <row r="22" spans="1:13" ht="50.25" customHeight="1" x14ac:dyDescent="0.3">
      <c r="A22" s="38" t="s">
        <v>15</v>
      </c>
      <c r="B22" s="16">
        <v>11</v>
      </c>
      <c r="C22" s="921" t="s">
        <v>1503</v>
      </c>
      <c r="D22" s="16">
        <v>56.9</v>
      </c>
      <c r="E22" s="16"/>
      <c r="F22" s="16">
        <v>1958</v>
      </c>
      <c r="G22" s="16">
        <v>101330496</v>
      </c>
      <c r="H22" s="17">
        <v>11137</v>
      </c>
      <c r="I22" s="17">
        <v>0</v>
      </c>
      <c r="J22" s="17" t="s">
        <v>30</v>
      </c>
      <c r="K22" s="18" t="s">
        <v>72</v>
      </c>
      <c r="L22" s="27"/>
    </row>
    <row r="23" spans="1:13" ht="27.6" x14ac:dyDescent="0.3">
      <c r="A23" s="38" t="s">
        <v>15</v>
      </c>
      <c r="B23" s="16">
        <v>12</v>
      </c>
      <c r="C23" s="922" t="s">
        <v>1502</v>
      </c>
      <c r="D23" s="16"/>
      <c r="E23" s="16"/>
      <c r="F23" s="16">
        <v>1972</v>
      </c>
      <c r="G23" s="16">
        <v>101330497</v>
      </c>
      <c r="H23" s="17">
        <v>759</v>
      </c>
      <c r="I23" s="17">
        <v>0</v>
      </c>
      <c r="J23" s="17" t="s">
        <v>30</v>
      </c>
      <c r="K23" s="18" t="s">
        <v>72</v>
      </c>
      <c r="L23" s="27"/>
    </row>
    <row r="24" spans="1:13" ht="42" customHeight="1" x14ac:dyDescent="0.3">
      <c r="A24" s="38" t="s">
        <v>15</v>
      </c>
      <c r="B24" s="16">
        <v>13</v>
      </c>
      <c r="C24" s="922" t="s">
        <v>1501</v>
      </c>
      <c r="D24" s="16"/>
      <c r="E24" s="16"/>
      <c r="F24" s="16">
        <v>2002</v>
      </c>
      <c r="G24" s="16">
        <v>101330498</v>
      </c>
      <c r="H24" s="17">
        <v>400</v>
      </c>
      <c r="I24" s="17">
        <v>0</v>
      </c>
      <c r="J24" s="17" t="s">
        <v>30</v>
      </c>
      <c r="K24" s="18" t="s">
        <v>72</v>
      </c>
      <c r="L24" s="27"/>
    </row>
    <row r="25" spans="1:13" x14ac:dyDescent="0.3">
      <c r="A25" s="38"/>
      <c r="B25" s="16"/>
      <c r="C25" s="362" t="s">
        <v>83</v>
      </c>
      <c r="D25" s="16"/>
      <c r="E25" s="16"/>
      <c r="F25" s="16"/>
      <c r="G25" s="16"/>
      <c r="H25" s="16"/>
      <c r="I25" s="17"/>
      <c r="J25" s="18"/>
      <c r="K25" s="18"/>
      <c r="L25" s="15"/>
    </row>
    <row r="26" spans="1:13" ht="42" x14ac:dyDescent="0.3">
      <c r="A26" s="38" t="s">
        <v>15</v>
      </c>
      <c r="B26" s="16">
        <v>14</v>
      </c>
      <c r="C26" s="922" t="s">
        <v>1497</v>
      </c>
      <c r="D26" s="16">
        <v>59.9</v>
      </c>
      <c r="E26" s="16"/>
      <c r="F26" s="16" t="s">
        <v>33</v>
      </c>
      <c r="G26" s="16">
        <v>101330541</v>
      </c>
      <c r="H26" s="17">
        <v>19100</v>
      </c>
      <c r="I26" s="17">
        <v>0</v>
      </c>
      <c r="J26" s="17" t="s">
        <v>30</v>
      </c>
      <c r="K26" s="18" t="s">
        <v>72</v>
      </c>
      <c r="L26" s="38"/>
    </row>
    <row r="27" spans="1:13" ht="42.6" x14ac:dyDescent="0.3">
      <c r="A27" s="38" t="s">
        <v>15</v>
      </c>
      <c r="B27" s="16">
        <v>15</v>
      </c>
      <c r="C27" s="925" t="s">
        <v>1498</v>
      </c>
      <c r="D27" s="16">
        <v>73.099999999999994</v>
      </c>
      <c r="E27" s="16"/>
      <c r="F27" s="16" t="s">
        <v>34</v>
      </c>
      <c r="G27" s="16">
        <v>101330544</v>
      </c>
      <c r="H27" s="17">
        <v>118100</v>
      </c>
      <c r="I27" s="17">
        <v>104555</v>
      </c>
      <c r="J27" s="17" t="s">
        <v>30</v>
      </c>
      <c r="K27" s="18" t="s">
        <v>72</v>
      </c>
      <c r="L27" s="38"/>
    </row>
    <row r="28" spans="1:13" ht="42.6" x14ac:dyDescent="0.3">
      <c r="A28" s="38" t="s">
        <v>15</v>
      </c>
      <c r="B28" s="16">
        <v>16</v>
      </c>
      <c r="C28" s="925" t="s">
        <v>1499</v>
      </c>
      <c r="D28" s="16">
        <v>495.4</v>
      </c>
      <c r="E28" s="16"/>
      <c r="F28" s="16"/>
      <c r="G28" s="16">
        <v>101330762</v>
      </c>
      <c r="H28" s="17">
        <v>9814</v>
      </c>
      <c r="I28" s="17">
        <v>0</v>
      </c>
      <c r="J28" s="17" t="s">
        <v>29</v>
      </c>
      <c r="K28" s="18" t="s">
        <v>71</v>
      </c>
      <c r="L28" s="38"/>
    </row>
    <row r="29" spans="1:13" ht="28.2" x14ac:dyDescent="0.3">
      <c r="A29" s="38" t="s">
        <v>15</v>
      </c>
      <c r="B29" s="16">
        <f>B28+1</f>
        <v>17</v>
      </c>
      <c r="C29" s="922" t="s">
        <v>1504</v>
      </c>
      <c r="D29" s="16">
        <v>96.8</v>
      </c>
      <c r="E29" s="16"/>
      <c r="F29" s="16"/>
      <c r="G29" s="16">
        <v>101330763</v>
      </c>
      <c r="H29" s="17">
        <v>46880</v>
      </c>
      <c r="I29" s="17">
        <v>0</v>
      </c>
      <c r="J29" s="17" t="s">
        <v>29</v>
      </c>
      <c r="K29" s="18" t="s">
        <v>71</v>
      </c>
      <c r="L29" s="38"/>
    </row>
    <row r="30" spans="1:13" ht="28.2" x14ac:dyDescent="0.3">
      <c r="A30" s="38" t="s">
        <v>15</v>
      </c>
      <c r="B30" s="16">
        <f>B29+1</f>
        <v>18</v>
      </c>
      <c r="C30" s="922" t="s">
        <v>1500</v>
      </c>
      <c r="D30" s="16">
        <v>39.6</v>
      </c>
      <c r="E30" s="16"/>
      <c r="F30" s="16"/>
      <c r="G30" s="16">
        <v>101330764</v>
      </c>
      <c r="H30" s="17">
        <v>3200</v>
      </c>
      <c r="I30" s="17">
        <v>0</v>
      </c>
      <c r="J30" s="17" t="s">
        <v>29</v>
      </c>
      <c r="K30" s="18" t="s">
        <v>71</v>
      </c>
      <c r="L30" s="38"/>
    </row>
    <row r="31" spans="1:13" x14ac:dyDescent="0.3">
      <c r="A31" s="38"/>
      <c r="B31" s="16"/>
      <c r="C31" s="362" t="s">
        <v>84</v>
      </c>
      <c r="D31" s="16"/>
      <c r="E31" s="16"/>
      <c r="F31" s="16"/>
      <c r="G31" s="16"/>
      <c r="H31" s="16"/>
      <c r="I31" s="17"/>
      <c r="J31" s="18"/>
      <c r="K31" s="18"/>
      <c r="L31" s="15"/>
      <c r="M31" s="33"/>
    </row>
    <row r="32" spans="1:13" ht="42" x14ac:dyDescent="0.3">
      <c r="A32" s="38" t="s">
        <v>15</v>
      </c>
      <c r="B32" s="16">
        <v>19</v>
      </c>
      <c r="C32" s="922" t="s">
        <v>1505</v>
      </c>
      <c r="D32" s="926">
        <v>161.38999999999999</v>
      </c>
      <c r="E32" s="16"/>
      <c r="F32" s="16"/>
      <c r="G32" s="16">
        <v>101330807</v>
      </c>
      <c r="H32" s="17">
        <v>58816</v>
      </c>
      <c r="I32" s="17">
        <v>0</v>
      </c>
      <c r="J32" s="17" t="s">
        <v>30</v>
      </c>
      <c r="K32" s="18" t="s">
        <v>72</v>
      </c>
      <c r="L32" s="27"/>
      <c r="M32" s="33"/>
    </row>
    <row r="33" spans="1:13" ht="31.2" x14ac:dyDescent="0.3">
      <c r="A33" s="38" t="s">
        <v>15</v>
      </c>
      <c r="B33" s="16">
        <v>20</v>
      </c>
      <c r="C33" s="927" t="s">
        <v>35</v>
      </c>
      <c r="D33" s="36"/>
      <c r="E33" s="16"/>
      <c r="F33" s="16"/>
      <c r="G33" s="16">
        <v>101330808</v>
      </c>
      <c r="H33" s="17">
        <v>25712</v>
      </c>
      <c r="I33" s="17">
        <v>0</v>
      </c>
      <c r="J33" s="18" t="s">
        <v>73</v>
      </c>
      <c r="K33" s="35" t="s">
        <v>1679</v>
      </c>
      <c r="L33" s="27"/>
      <c r="M33" s="33"/>
    </row>
    <row r="34" spans="1:13" ht="42" x14ac:dyDescent="0.3">
      <c r="A34" s="38" t="s">
        <v>15</v>
      </c>
      <c r="B34" s="16">
        <v>21</v>
      </c>
      <c r="C34" s="922" t="s">
        <v>1506</v>
      </c>
      <c r="D34" s="16">
        <v>61.7</v>
      </c>
      <c r="E34" s="16"/>
      <c r="F34" s="16">
        <v>1952</v>
      </c>
      <c r="G34" s="16">
        <v>101330832</v>
      </c>
      <c r="H34" s="17">
        <v>10765</v>
      </c>
      <c r="I34" s="17">
        <v>1799.05</v>
      </c>
      <c r="J34" s="17" t="s">
        <v>30</v>
      </c>
      <c r="K34" s="18" t="s">
        <v>72</v>
      </c>
      <c r="L34" s="27"/>
      <c r="M34" s="33"/>
    </row>
    <row r="35" spans="1:13" ht="27.6" x14ac:dyDescent="0.3">
      <c r="A35" s="38" t="s">
        <v>15</v>
      </c>
      <c r="B35" s="16">
        <v>22</v>
      </c>
      <c r="C35" s="363" t="s">
        <v>36</v>
      </c>
      <c r="D35" s="926"/>
      <c r="E35" s="16"/>
      <c r="F35" s="16">
        <v>2001</v>
      </c>
      <c r="G35" s="16">
        <v>101330833</v>
      </c>
      <c r="H35" s="17">
        <v>756</v>
      </c>
      <c r="I35" s="17">
        <v>0</v>
      </c>
      <c r="J35" s="17" t="s">
        <v>30</v>
      </c>
      <c r="K35" s="18" t="s">
        <v>72</v>
      </c>
      <c r="L35" s="27"/>
    </row>
    <row r="36" spans="1:13" x14ac:dyDescent="0.3">
      <c r="A36" s="38"/>
      <c r="B36" s="16"/>
      <c r="C36" s="966" t="s">
        <v>2015</v>
      </c>
      <c r="D36" s="967"/>
      <c r="E36" s="16"/>
      <c r="F36" s="16"/>
      <c r="G36" s="16"/>
      <c r="H36" s="16"/>
      <c r="I36" s="17"/>
      <c r="J36" s="18"/>
      <c r="K36" s="18"/>
      <c r="L36" s="15"/>
    </row>
    <row r="37" spans="1:13" ht="42.6" x14ac:dyDescent="0.3">
      <c r="A37" s="38" t="s">
        <v>15</v>
      </c>
      <c r="B37" s="16">
        <v>23</v>
      </c>
      <c r="C37" s="925" t="s">
        <v>2016</v>
      </c>
      <c r="D37" s="40" t="s">
        <v>79</v>
      </c>
      <c r="E37" s="16"/>
      <c r="F37" s="16">
        <v>1917</v>
      </c>
      <c r="G37" s="16">
        <v>101330840</v>
      </c>
      <c r="H37" s="358">
        <v>1507680</v>
      </c>
      <c r="I37" s="17">
        <v>807219.8</v>
      </c>
      <c r="J37" s="17" t="s">
        <v>30</v>
      </c>
      <c r="K37" s="18" t="s">
        <v>72</v>
      </c>
      <c r="L37" s="27"/>
    </row>
    <row r="38" spans="1:13" x14ac:dyDescent="0.3">
      <c r="A38" s="38"/>
      <c r="B38" s="16"/>
      <c r="C38" s="360" t="s">
        <v>85</v>
      </c>
      <c r="D38" s="16"/>
      <c r="E38" s="16"/>
      <c r="F38" s="16"/>
      <c r="G38" s="16"/>
      <c r="H38" s="16"/>
      <c r="I38" s="17"/>
      <c r="J38" s="18"/>
      <c r="K38" s="18"/>
      <c r="L38" s="15"/>
    </row>
    <row r="39" spans="1:13" ht="27.6" x14ac:dyDescent="0.3">
      <c r="A39" s="38" t="s">
        <v>15</v>
      </c>
      <c r="B39" s="16">
        <v>24</v>
      </c>
      <c r="C39" s="928" t="s">
        <v>37</v>
      </c>
      <c r="D39" s="16"/>
      <c r="E39" s="16"/>
      <c r="F39" s="16">
        <v>1948</v>
      </c>
      <c r="G39" s="16">
        <v>101330845</v>
      </c>
      <c r="H39" s="17">
        <v>13227</v>
      </c>
      <c r="I39" s="17">
        <v>2155.98</v>
      </c>
      <c r="J39" s="17" t="s">
        <v>29</v>
      </c>
      <c r="K39" s="18" t="s">
        <v>71</v>
      </c>
      <c r="L39" s="15"/>
    </row>
    <row r="40" spans="1:13" ht="27.6" x14ac:dyDescent="0.3">
      <c r="A40" s="38" t="s">
        <v>15</v>
      </c>
      <c r="B40" s="16">
        <v>25</v>
      </c>
      <c r="C40" s="928" t="s">
        <v>38</v>
      </c>
      <c r="D40" s="16"/>
      <c r="E40" s="16"/>
      <c r="F40" s="16">
        <v>1980</v>
      </c>
      <c r="G40" s="16">
        <v>101330881</v>
      </c>
      <c r="H40" s="17">
        <v>81187</v>
      </c>
      <c r="I40" s="17">
        <v>0</v>
      </c>
      <c r="J40" s="17" t="s">
        <v>30</v>
      </c>
      <c r="K40" s="18" t="s">
        <v>72</v>
      </c>
      <c r="L40" s="15"/>
    </row>
    <row r="41" spans="1:13" ht="27.6" x14ac:dyDescent="0.3">
      <c r="A41" s="38" t="s">
        <v>15</v>
      </c>
      <c r="B41" s="16">
        <f>B40+1</f>
        <v>26</v>
      </c>
      <c r="C41" s="928" t="s">
        <v>38</v>
      </c>
      <c r="D41" s="16"/>
      <c r="E41" s="16"/>
      <c r="F41" s="16">
        <v>1980</v>
      </c>
      <c r="G41" s="16">
        <v>101330882</v>
      </c>
      <c r="H41" s="17">
        <v>44549</v>
      </c>
      <c r="I41" s="17">
        <v>0</v>
      </c>
      <c r="J41" s="17" t="s">
        <v>30</v>
      </c>
      <c r="K41" s="18" t="s">
        <v>72</v>
      </c>
      <c r="L41" s="15"/>
    </row>
    <row r="42" spans="1:13" ht="27.6" x14ac:dyDescent="0.3">
      <c r="A42" s="38" t="s">
        <v>15</v>
      </c>
      <c r="B42" s="16">
        <f>B41+1</f>
        <v>27</v>
      </c>
      <c r="C42" s="928" t="s">
        <v>39</v>
      </c>
      <c r="D42" s="16"/>
      <c r="E42" s="16"/>
      <c r="F42" s="16">
        <v>1990</v>
      </c>
      <c r="G42" s="16">
        <v>101330883</v>
      </c>
      <c r="H42" s="17">
        <v>1121</v>
      </c>
      <c r="I42" s="17">
        <v>0</v>
      </c>
      <c r="J42" s="17" t="s">
        <v>30</v>
      </c>
      <c r="K42" s="18" t="s">
        <v>72</v>
      </c>
      <c r="L42" s="15"/>
    </row>
    <row r="43" spans="1:13" ht="27.6" x14ac:dyDescent="0.3">
      <c r="A43" s="38" t="s">
        <v>15</v>
      </c>
      <c r="B43" s="16">
        <f>B42+1</f>
        <v>28</v>
      </c>
      <c r="C43" s="928" t="s">
        <v>40</v>
      </c>
      <c r="D43" s="16"/>
      <c r="E43" s="16"/>
      <c r="F43" s="16">
        <v>1989</v>
      </c>
      <c r="G43" s="16">
        <v>101330884</v>
      </c>
      <c r="H43" s="17">
        <v>730</v>
      </c>
      <c r="I43" s="17">
        <v>0</v>
      </c>
      <c r="J43" s="17" t="s">
        <v>30</v>
      </c>
      <c r="K43" s="18" t="s">
        <v>72</v>
      </c>
      <c r="L43" s="15"/>
    </row>
    <row r="44" spans="1:13" ht="42.6" x14ac:dyDescent="0.3">
      <c r="A44" s="38" t="s">
        <v>15</v>
      </c>
      <c r="B44" s="16">
        <f>B43+1</f>
        <v>29</v>
      </c>
      <c r="C44" s="929" t="s">
        <v>1507</v>
      </c>
      <c r="D44" s="16">
        <v>188.3</v>
      </c>
      <c r="E44" s="16"/>
      <c r="F44" s="16">
        <v>2005</v>
      </c>
      <c r="G44" s="16">
        <v>101330898</v>
      </c>
      <c r="H44" s="17">
        <v>511223</v>
      </c>
      <c r="I44" s="17">
        <v>23974.94</v>
      </c>
      <c r="J44" s="17" t="s">
        <v>30</v>
      </c>
      <c r="K44" s="18" t="s">
        <v>72</v>
      </c>
      <c r="L44" s="15"/>
    </row>
    <row r="45" spans="1:13" ht="31.2" x14ac:dyDescent="0.3">
      <c r="A45" s="38" t="s">
        <v>15</v>
      </c>
      <c r="B45" s="16">
        <v>30</v>
      </c>
      <c r="C45" s="930" t="s">
        <v>91</v>
      </c>
      <c r="D45" s="16"/>
      <c r="E45" s="16"/>
      <c r="F45" s="16">
        <v>2020</v>
      </c>
      <c r="G45" s="16">
        <v>101332425</v>
      </c>
      <c r="H45" s="17">
        <v>1650</v>
      </c>
      <c r="I45" s="17">
        <v>0</v>
      </c>
      <c r="J45" s="17"/>
      <c r="K45" s="18"/>
      <c r="L45" s="27"/>
    </row>
    <row r="46" spans="1:13" x14ac:dyDescent="0.3">
      <c r="A46" s="38"/>
      <c r="B46" s="16"/>
      <c r="C46" s="360" t="s">
        <v>86</v>
      </c>
      <c r="D46" s="16"/>
      <c r="E46" s="16"/>
      <c r="F46" s="16"/>
      <c r="G46" s="16"/>
      <c r="H46" s="16"/>
      <c r="I46" s="17"/>
      <c r="J46" s="18"/>
      <c r="K46" s="18"/>
      <c r="L46" s="15"/>
    </row>
    <row r="47" spans="1:13" ht="27.6" x14ac:dyDescent="0.3">
      <c r="A47" s="38" t="s">
        <v>15</v>
      </c>
      <c r="B47" s="16">
        <v>31</v>
      </c>
      <c r="C47" s="30" t="s">
        <v>41</v>
      </c>
      <c r="D47" s="16"/>
      <c r="E47" s="16"/>
      <c r="F47" s="16">
        <v>1965</v>
      </c>
      <c r="G47" s="16">
        <v>101331047</v>
      </c>
      <c r="H47" s="17">
        <v>4033</v>
      </c>
      <c r="I47" s="17">
        <v>0</v>
      </c>
      <c r="J47" s="17" t="s">
        <v>29</v>
      </c>
      <c r="K47" s="18" t="s">
        <v>71</v>
      </c>
      <c r="L47" s="15"/>
    </row>
    <row r="48" spans="1:13" ht="19.5" customHeight="1" x14ac:dyDescent="0.3">
      <c r="A48" s="38" t="s">
        <v>15</v>
      </c>
      <c r="B48" s="16">
        <f>B47+1</f>
        <v>32</v>
      </c>
      <c r="C48" s="29" t="s">
        <v>42</v>
      </c>
      <c r="D48" s="16"/>
      <c r="E48" s="16"/>
      <c r="F48" s="16">
        <v>1965</v>
      </c>
      <c r="G48" s="16">
        <v>101331048</v>
      </c>
      <c r="H48" s="17">
        <v>6500</v>
      </c>
      <c r="I48" s="17">
        <v>0</v>
      </c>
      <c r="J48" s="17" t="s">
        <v>29</v>
      </c>
      <c r="K48" s="18" t="s">
        <v>71</v>
      </c>
      <c r="L48" s="15"/>
    </row>
    <row r="49" spans="1:12" ht="28.5" customHeight="1" x14ac:dyDescent="0.3">
      <c r="A49" s="38" t="s">
        <v>15</v>
      </c>
      <c r="B49" s="16">
        <f>B48+1</f>
        <v>33</v>
      </c>
      <c r="C49" s="28" t="s">
        <v>43</v>
      </c>
      <c r="D49" s="16"/>
      <c r="E49" s="16"/>
      <c r="F49" s="16">
        <v>1963</v>
      </c>
      <c r="G49" s="16">
        <v>101331054</v>
      </c>
      <c r="H49" s="17">
        <v>123889</v>
      </c>
      <c r="I49" s="17">
        <v>80527.850000000006</v>
      </c>
      <c r="J49" s="17" t="s">
        <v>30</v>
      </c>
      <c r="K49" s="18" t="s">
        <v>72</v>
      </c>
      <c r="L49" s="15"/>
    </row>
    <row r="50" spans="1:12" x14ac:dyDescent="0.3">
      <c r="A50" s="38"/>
      <c r="B50" s="16"/>
      <c r="C50" s="931" t="s">
        <v>1224</v>
      </c>
      <c r="D50" s="16"/>
      <c r="E50" s="16"/>
      <c r="F50" s="16"/>
      <c r="G50" s="16"/>
      <c r="H50" s="16"/>
      <c r="I50" s="17"/>
      <c r="J50" s="18"/>
      <c r="K50" s="18"/>
      <c r="L50" s="15"/>
    </row>
    <row r="51" spans="1:12" ht="27.6" x14ac:dyDescent="0.3">
      <c r="A51" s="38" t="s">
        <v>15</v>
      </c>
      <c r="B51" s="16">
        <v>34</v>
      </c>
      <c r="C51" s="31" t="s">
        <v>44</v>
      </c>
      <c r="D51" s="16"/>
      <c r="E51" s="16"/>
      <c r="F51" s="16">
        <v>1962</v>
      </c>
      <c r="G51" s="16">
        <v>101331389</v>
      </c>
      <c r="H51" s="17">
        <v>48214</v>
      </c>
      <c r="I51" s="17">
        <v>15876.92</v>
      </c>
      <c r="J51" s="17" t="s">
        <v>29</v>
      </c>
      <c r="K51" s="18" t="s">
        <v>71</v>
      </c>
      <c r="L51" s="15"/>
    </row>
    <row r="52" spans="1:12" ht="27.6" x14ac:dyDescent="0.3">
      <c r="A52" s="38" t="s">
        <v>15</v>
      </c>
      <c r="B52" s="16">
        <v>35</v>
      </c>
      <c r="C52" s="31" t="s">
        <v>45</v>
      </c>
      <c r="D52" s="16"/>
      <c r="E52" s="16"/>
      <c r="F52" s="16">
        <v>2005</v>
      </c>
      <c r="G52" s="16">
        <v>101331390</v>
      </c>
      <c r="H52" s="17">
        <v>4595</v>
      </c>
      <c r="I52" s="17">
        <v>1503.1</v>
      </c>
      <c r="J52" s="17" t="s">
        <v>29</v>
      </c>
      <c r="K52" s="18" t="s">
        <v>74</v>
      </c>
      <c r="L52" s="15"/>
    </row>
    <row r="53" spans="1:12" ht="27.6" x14ac:dyDescent="0.3">
      <c r="A53" s="38" t="s">
        <v>15</v>
      </c>
      <c r="B53" s="16">
        <v>36</v>
      </c>
      <c r="C53" s="31" t="s">
        <v>46</v>
      </c>
      <c r="D53" s="16"/>
      <c r="E53" s="16"/>
      <c r="F53" s="16">
        <v>1964</v>
      </c>
      <c r="G53" s="16">
        <v>101331391</v>
      </c>
      <c r="H53" s="17">
        <v>785</v>
      </c>
      <c r="I53" s="17">
        <v>41.5</v>
      </c>
      <c r="J53" s="17" t="s">
        <v>29</v>
      </c>
      <c r="K53" s="18" t="s">
        <v>71</v>
      </c>
      <c r="L53" s="15"/>
    </row>
    <row r="54" spans="1:12" ht="27.6" x14ac:dyDescent="0.3">
      <c r="A54" s="38" t="s">
        <v>15</v>
      </c>
      <c r="B54" s="16">
        <v>37</v>
      </c>
      <c r="C54" s="31" t="s">
        <v>47</v>
      </c>
      <c r="D54" s="16"/>
      <c r="E54" s="16"/>
      <c r="F54" s="16">
        <v>2009</v>
      </c>
      <c r="G54" s="16">
        <v>101331392</v>
      </c>
      <c r="H54" s="17">
        <v>5744</v>
      </c>
      <c r="I54" s="17">
        <v>266</v>
      </c>
      <c r="J54" s="17" t="s">
        <v>29</v>
      </c>
      <c r="K54" s="18" t="s">
        <v>71</v>
      </c>
      <c r="L54" s="15"/>
    </row>
    <row r="55" spans="1:12" ht="15.75" customHeight="1" x14ac:dyDescent="0.3">
      <c r="A55" s="38"/>
      <c r="B55" s="16"/>
      <c r="C55" s="932" t="s">
        <v>87</v>
      </c>
      <c r="D55" s="16"/>
      <c r="E55" s="16"/>
      <c r="F55" s="16"/>
      <c r="G55" s="16"/>
      <c r="H55" s="16"/>
      <c r="I55" s="17"/>
      <c r="J55" s="18"/>
      <c r="K55" s="18"/>
      <c r="L55" s="15"/>
    </row>
    <row r="56" spans="1:12" ht="42.6" x14ac:dyDescent="0.3">
      <c r="A56" s="38" t="s">
        <v>15</v>
      </c>
      <c r="B56" s="16">
        <v>38</v>
      </c>
      <c r="C56" s="921" t="s">
        <v>1508</v>
      </c>
      <c r="D56" s="16">
        <v>58.3</v>
      </c>
      <c r="E56" s="16"/>
      <c r="F56" s="16">
        <v>1967</v>
      </c>
      <c r="G56" s="16">
        <v>101331394</v>
      </c>
      <c r="H56" s="17">
        <v>13881</v>
      </c>
      <c r="I56" s="17">
        <v>0</v>
      </c>
      <c r="J56" s="17" t="s">
        <v>30</v>
      </c>
      <c r="K56" s="18" t="s">
        <v>72</v>
      </c>
      <c r="L56" s="15"/>
    </row>
    <row r="57" spans="1:12" ht="30.75" customHeight="1" x14ac:dyDescent="0.3">
      <c r="A57" s="38" t="s">
        <v>15</v>
      </c>
      <c r="B57" s="16">
        <f>B56+1</f>
        <v>39</v>
      </c>
      <c r="C57" s="933" t="s">
        <v>1509</v>
      </c>
      <c r="D57" s="16"/>
      <c r="E57" s="16"/>
      <c r="F57" s="16">
        <v>1967</v>
      </c>
      <c r="G57" s="16">
        <v>101331395</v>
      </c>
      <c r="H57" s="17">
        <v>1476</v>
      </c>
      <c r="I57" s="17">
        <v>0</v>
      </c>
      <c r="J57" s="17" t="s">
        <v>30</v>
      </c>
      <c r="K57" s="18" t="s">
        <v>72</v>
      </c>
      <c r="L57" s="15"/>
    </row>
    <row r="58" spans="1:12" ht="27.6" x14ac:dyDescent="0.3">
      <c r="A58" s="38" t="s">
        <v>15</v>
      </c>
      <c r="B58" s="16">
        <f>B57+1</f>
        <v>40</v>
      </c>
      <c r="C58" s="31" t="s">
        <v>48</v>
      </c>
      <c r="D58" s="16"/>
      <c r="E58" s="16"/>
      <c r="F58" s="16">
        <v>1965</v>
      </c>
      <c r="G58" s="16">
        <v>101331397</v>
      </c>
      <c r="H58" s="17">
        <v>18232</v>
      </c>
      <c r="I58" s="17">
        <v>0</v>
      </c>
      <c r="J58" s="17" t="s">
        <v>29</v>
      </c>
      <c r="K58" s="18" t="s">
        <v>71</v>
      </c>
      <c r="L58" s="15"/>
    </row>
    <row r="59" spans="1:12" ht="27.6" x14ac:dyDescent="0.3">
      <c r="A59" s="38" t="s">
        <v>15</v>
      </c>
      <c r="B59" s="16">
        <f>B58+1</f>
        <v>41</v>
      </c>
      <c r="C59" s="31" t="s">
        <v>1889</v>
      </c>
      <c r="D59" s="16"/>
      <c r="E59" s="16"/>
      <c r="F59" s="16">
        <v>2007</v>
      </c>
      <c r="G59" s="16">
        <v>101331405</v>
      </c>
      <c r="H59" s="17">
        <v>28524</v>
      </c>
      <c r="I59" s="17">
        <v>0</v>
      </c>
      <c r="J59" s="17" t="s">
        <v>29</v>
      </c>
      <c r="K59" s="18" t="s">
        <v>71</v>
      </c>
      <c r="L59" s="15"/>
    </row>
    <row r="60" spans="1:12" x14ac:dyDescent="0.3">
      <c r="A60" s="38"/>
      <c r="B60" s="16"/>
      <c r="C60" s="934" t="s">
        <v>1223</v>
      </c>
      <c r="D60" s="16"/>
      <c r="E60" s="16"/>
      <c r="F60" s="16"/>
      <c r="G60" s="16"/>
      <c r="H60" s="16"/>
      <c r="I60" s="17"/>
      <c r="J60" s="18"/>
      <c r="K60" s="63"/>
      <c r="L60" s="15"/>
    </row>
    <row r="61" spans="1:12" ht="42" x14ac:dyDescent="0.3">
      <c r="A61" s="38" t="s">
        <v>15</v>
      </c>
      <c r="B61" s="16">
        <v>42</v>
      </c>
      <c r="C61" s="180" t="s">
        <v>1510</v>
      </c>
      <c r="D61" s="16">
        <v>53.3</v>
      </c>
      <c r="E61" s="16"/>
      <c r="F61" s="16">
        <v>1967</v>
      </c>
      <c r="G61" s="16">
        <v>101331603</v>
      </c>
      <c r="H61" s="17">
        <v>11040</v>
      </c>
      <c r="I61" s="17">
        <v>0</v>
      </c>
      <c r="J61" s="17" t="s">
        <v>30</v>
      </c>
      <c r="K61" s="18" t="s">
        <v>72</v>
      </c>
      <c r="L61" s="15"/>
    </row>
    <row r="62" spans="1:12" ht="41.4" x14ac:dyDescent="0.3">
      <c r="A62" s="38" t="s">
        <v>15</v>
      </c>
      <c r="B62" s="16">
        <v>43</v>
      </c>
      <c r="C62" s="62" t="s">
        <v>1511</v>
      </c>
      <c r="D62" s="16">
        <v>1.56</v>
      </c>
      <c r="E62" s="16"/>
      <c r="F62" s="16">
        <v>2006</v>
      </c>
      <c r="G62" s="16">
        <v>101331606</v>
      </c>
      <c r="H62" s="17">
        <v>794</v>
      </c>
      <c r="I62" s="17">
        <v>160.11000000000001</v>
      </c>
      <c r="J62" s="17" t="s">
        <v>30</v>
      </c>
      <c r="K62" s="18" t="s">
        <v>72</v>
      </c>
      <c r="L62" s="15"/>
    </row>
    <row r="63" spans="1:12" ht="19.2" customHeight="1" x14ac:dyDescent="0.3">
      <c r="A63" s="831"/>
      <c r="B63" s="16"/>
      <c r="C63" s="360" t="s">
        <v>88</v>
      </c>
      <c r="D63" s="16"/>
      <c r="E63" s="16"/>
      <c r="F63" s="16"/>
      <c r="G63" s="16"/>
      <c r="H63" s="16"/>
      <c r="I63" s="17"/>
      <c r="J63" s="18"/>
      <c r="K63" s="18"/>
      <c r="L63" s="15"/>
    </row>
    <row r="64" spans="1:12" ht="27.6" x14ac:dyDescent="0.3">
      <c r="A64" s="38" t="s">
        <v>15</v>
      </c>
      <c r="B64" s="16">
        <v>44</v>
      </c>
      <c r="C64" s="924" t="s">
        <v>49</v>
      </c>
      <c r="D64" s="16"/>
      <c r="E64" s="16"/>
      <c r="F64" s="16">
        <v>1905</v>
      </c>
      <c r="G64" s="16">
        <v>101331415</v>
      </c>
      <c r="H64" s="17">
        <v>115456</v>
      </c>
      <c r="I64" s="17">
        <v>0</v>
      </c>
      <c r="J64" s="17" t="s">
        <v>29</v>
      </c>
      <c r="K64" s="18" t="s">
        <v>71</v>
      </c>
      <c r="L64" s="15"/>
    </row>
    <row r="65" spans="1:12" ht="42.75" customHeight="1" x14ac:dyDescent="0.3">
      <c r="A65" s="38" t="s">
        <v>15</v>
      </c>
      <c r="B65" s="66">
        <v>45</v>
      </c>
      <c r="C65" s="925" t="s">
        <v>1512</v>
      </c>
      <c r="D65" s="56">
        <v>51</v>
      </c>
      <c r="E65" s="16"/>
      <c r="F65" s="16">
        <v>1947</v>
      </c>
      <c r="G65" s="16">
        <v>101331417</v>
      </c>
      <c r="H65" s="17">
        <v>12511</v>
      </c>
      <c r="I65" s="17">
        <v>0</v>
      </c>
      <c r="J65" s="17" t="s">
        <v>29</v>
      </c>
      <c r="K65" s="18" t="s">
        <v>71</v>
      </c>
      <c r="L65" s="15"/>
    </row>
    <row r="66" spans="1:12" ht="42.6" x14ac:dyDescent="0.3">
      <c r="A66" s="38" t="s">
        <v>15</v>
      </c>
      <c r="B66" s="66">
        <v>46</v>
      </c>
      <c r="C66" s="925" t="s">
        <v>1513</v>
      </c>
      <c r="D66" s="56">
        <v>62.9</v>
      </c>
      <c r="E66" s="16"/>
      <c r="F66" s="16">
        <v>1955</v>
      </c>
      <c r="G66" s="16">
        <v>101331418</v>
      </c>
      <c r="H66" s="17">
        <v>16541</v>
      </c>
      <c r="I66" s="17">
        <v>0</v>
      </c>
      <c r="J66" s="17" t="s">
        <v>30</v>
      </c>
      <c r="K66" s="18" t="s">
        <v>72</v>
      </c>
      <c r="L66" s="15"/>
    </row>
    <row r="67" spans="1:12" ht="28.2" x14ac:dyDescent="0.3">
      <c r="A67" s="38" t="s">
        <v>15</v>
      </c>
      <c r="B67" s="66">
        <v>47</v>
      </c>
      <c r="C67" s="925" t="s">
        <v>1515</v>
      </c>
      <c r="D67" s="56"/>
      <c r="E67" s="16"/>
      <c r="F67" s="16">
        <v>1955</v>
      </c>
      <c r="G67" s="16">
        <v>101331425</v>
      </c>
      <c r="H67" s="17">
        <v>330</v>
      </c>
      <c r="I67" s="17">
        <v>0</v>
      </c>
      <c r="J67" s="17" t="s">
        <v>30</v>
      </c>
      <c r="K67" s="18" t="s">
        <v>72</v>
      </c>
      <c r="L67" s="15"/>
    </row>
    <row r="68" spans="1:12" ht="27.6" x14ac:dyDescent="0.3">
      <c r="A68" s="38" t="s">
        <v>15</v>
      </c>
      <c r="B68" s="16">
        <v>48</v>
      </c>
      <c r="C68" s="31" t="s">
        <v>50</v>
      </c>
      <c r="D68" s="16"/>
      <c r="E68" s="16"/>
      <c r="F68" s="16">
        <v>1963</v>
      </c>
      <c r="G68" s="16">
        <v>101331419</v>
      </c>
      <c r="H68" s="17">
        <v>26236</v>
      </c>
      <c r="I68" s="17">
        <v>0</v>
      </c>
      <c r="J68" s="17" t="s">
        <v>29</v>
      </c>
      <c r="K68" s="18" t="s">
        <v>71</v>
      </c>
      <c r="L68" s="15"/>
    </row>
    <row r="69" spans="1:12" ht="45.75" customHeight="1" x14ac:dyDescent="0.3">
      <c r="A69" s="38" t="s">
        <v>15</v>
      </c>
      <c r="B69" s="16">
        <v>49</v>
      </c>
      <c r="C69" s="935" t="s">
        <v>1514</v>
      </c>
      <c r="D69" s="16">
        <v>182.9</v>
      </c>
      <c r="E69" s="16"/>
      <c r="F69" s="16">
        <v>1962</v>
      </c>
      <c r="G69" s="16">
        <v>101331420</v>
      </c>
      <c r="H69" s="17">
        <v>44310</v>
      </c>
      <c r="I69" s="17">
        <v>0</v>
      </c>
      <c r="J69" s="17" t="s">
        <v>29</v>
      </c>
      <c r="K69" s="18" t="s">
        <v>71</v>
      </c>
      <c r="L69" s="15"/>
    </row>
    <row r="70" spans="1:12" ht="28.5" customHeight="1" x14ac:dyDescent="0.3">
      <c r="A70" s="38" t="s">
        <v>15</v>
      </c>
      <c r="B70" s="16">
        <f>B69+1</f>
        <v>50</v>
      </c>
      <c r="C70" s="925" t="s">
        <v>1516</v>
      </c>
      <c r="D70" s="16"/>
      <c r="E70" s="16"/>
      <c r="F70" s="16">
        <v>1972</v>
      </c>
      <c r="G70" s="16">
        <v>101331424</v>
      </c>
      <c r="H70" s="17">
        <v>1675</v>
      </c>
      <c r="I70" s="17">
        <v>0</v>
      </c>
      <c r="J70" s="17" t="s">
        <v>30</v>
      </c>
      <c r="K70" s="18" t="s">
        <v>72</v>
      </c>
      <c r="L70" s="15"/>
    </row>
    <row r="71" spans="1:12" ht="27.75" customHeight="1" x14ac:dyDescent="0.3">
      <c r="A71" s="38" t="s">
        <v>15</v>
      </c>
      <c r="B71" s="16">
        <f t="shared" ref="B71:B85" si="0">B70+1</f>
        <v>51</v>
      </c>
      <c r="C71" s="925" t="s">
        <v>1517</v>
      </c>
      <c r="D71" s="16"/>
      <c r="E71" s="16"/>
      <c r="F71" s="16">
        <v>1999</v>
      </c>
      <c r="G71" s="16">
        <v>101331456</v>
      </c>
      <c r="H71" s="17">
        <v>1000</v>
      </c>
      <c r="I71" s="17">
        <v>320</v>
      </c>
      <c r="J71" s="17" t="s">
        <v>30</v>
      </c>
      <c r="K71" s="18" t="s">
        <v>72</v>
      </c>
      <c r="L71" s="15"/>
    </row>
    <row r="72" spans="1:12" ht="27.6" x14ac:dyDescent="0.3">
      <c r="A72" s="38" t="s">
        <v>15</v>
      </c>
      <c r="B72" s="16">
        <f t="shared" si="0"/>
        <v>52</v>
      </c>
      <c r="C72" s="363" t="s">
        <v>51</v>
      </c>
      <c r="D72" s="16"/>
      <c r="E72" s="16"/>
      <c r="F72" s="16">
        <v>1974</v>
      </c>
      <c r="G72" s="16">
        <v>101331421</v>
      </c>
      <c r="H72" s="17">
        <v>3530</v>
      </c>
      <c r="I72" s="17">
        <v>0</v>
      </c>
      <c r="J72" s="17" t="s">
        <v>30</v>
      </c>
      <c r="K72" s="18" t="s">
        <v>72</v>
      </c>
      <c r="L72" s="15"/>
    </row>
    <row r="73" spans="1:12" ht="27.6" x14ac:dyDescent="0.3">
      <c r="A73" s="38" t="s">
        <v>15</v>
      </c>
      <c r="B73" s="16">
        <f t="shared" si="0"/>
        <v>53</v>
      </c>
      <c r="C73" s="31" t="s">
        <v>52</v>
      </c>
      <c r="D73" s="16"/>
      <c r="E73" s="16"/>
      <c r="F73" s="16">
        <v>1974</v>
      </c>
      <c r="G73" s="16">
        <v>101331422</v>
      </c>
      <c r="H73" s="17">
        <v>2785</v>
      </c>
      <c r="I73" s="17">
        <v>0</v>
      </c>
      <c r="J73" s="17" t="s">
        <v>30</v>
      </c>
      <c r="K73" s="18" t="s">
        <v>72</v>
      </c>
      <c r="L73" s="15"/>
    </row>
    <row r="74" spans="1:12" ht="27.6" x14ac:dyDescent="0.3">
      <c r="A74" s="38" t="s">
        <v>15</v>
      </c>
      <c r="B74" s="16">
        <f t="shared" si="0"/>
        <v>54</v>
      </c>
      <c r="C74" s="31" t="s">
        <v>53</v>
      </c>
      <c r="D74" s="16"/>
      <c r="E74" s="16"/>
      <c r="F74" s="16">
        <v>1980</v>
      </c>
      <c r="G74" s="16">
        <v>101331423</v>
      </c>
      <c r="H74" s="17">
        <v>2995</v>
      </c>
      <c r="I74" s="17">
        <v>0</v>
      </c>
      <c r="J74" s="17" t="s">
        <v>30</v>
      </c>
      <c r="K74" s="18" t="s">
        <v>72</v>
      </c>
      <c r="L74" s="15"/>
    </row>
    <row r="75" spans="1:12" ht="27.6" x14ac:dyDescent="0.3">
      <c r="A75" s="38" t="s">
        <v>15</v>
      </c>
      <c r="B75" s="16">
        <f t="shared" si="0"/>
        <v>55</v>
      </c>
      <c r="C75" s="31" t="s">
        <v>54</v>
      </c>
      <c r="D75" s="16"/>
      <c r="E75" s="16"/>
      <c r="F75" s="16">
        <v>1975</v>
      </c>
      <c r="G75" s="16">
        <v>101331426</v>
      </c>
      <c r="H75" s="17">
        <v>2449</v>
      </c>
      <c r="I75" s="17">
        <v>567.12</v>
      </c>
      <c r="J75" s="17" t="s">
        <v>30</v>
      </c>
      <c r="K75" s="18" t="s">
        <v>72</v>
      </c>
      <c r="L75" s="15"/>
    </row>
    <row r="76" spans="1:12" ht="27.6" x14ac:dyDescent="0.3">
      <c r="A76" s="38" t="s">
        <v>15</v>
      </c>
      <c r="B76" s="16">
        <f t="shared" si="0"/>
        <v>56</v>
      </c>
      <c r="C76" s="31" t="s">
        <v>55</v>
      </c>
      <c r="D76" s="16"/>
      <c r="E76" s="16"/>
      <c r="F76" s="16">
        <v>1975</v>
      </c>
      <c r="G76" s="16">
        <v>101331427</v>
      </c>
      <c r="H76" s="17">
        <v>2449</v>
      </c>
      <c r="I76" s="17">
        <v>567.12</v>
      </c>
      <c r="J76" s="17" t="s">
        <v>30</v>
      </c>
      <c r="K76" s="18" t="s">
        <v>72</v>
      </c>
      <c r="L76" s="15"/>
    </row>
    <row r="77" spans="1:12" ht="27.6" x14ac:dyDescent="0.3">
      <c r="A77" s="38" t="s">
        <v>15</v>
      </c>
      <c r="B77" s="16">
        <f t="shared" si="0"/>
        <v>57</v>
      </c>
      <c r="C77" s="31" t="s">
        <v>56</v>
      </c>
      <c r="D77" s="16"/>
      <c r="E77" s="16"/>
      <c r="F77" s="16">
        <v>1975</v>
      </c>
      <c r="G77" s="16">
        <v>101331428</v>
      </c>
      <c r="H77" s="17">
        <v>4286</v>
      </c>
      <c r="I77" s="17">
        <v>988.68</v>
      </c>
      <c r="J77" s="17" t="s">
        <v>30</v>
      </c>
      <c r="K77" s="18" t="s">
        <v>72</v>
      </c>
      <c r="L77" s="15"/>
    </row>
    <row r="78" spans="1:12" ht="27.6" x14ac:dyDescent="0.3">
      <c r="A78" s="38" t="s">
        <v>15</v>
      </c>
      <c r="B78" s="16">
        <f t="shared" si="0"/>
        <v>58</v>
      </c>
      <c r="C78" s="31" t="s">
        <v>57</v>
      </c>
      <c r="D78" s="16"/>
      <c r="E78" s="16"/>
      <c r="F78" s="16">
        <v>1975</v>
      </c>
      <c r="G78" s="16">
        <v>101331429</v>
      </c>
      <c r="H78" s="17">
        <v>55342</v>
      </c>
      <c r="I78" s="17">
        <v>16355.48</v>
      </c>
      <c r="J78" s="17" t="s">
        <v>30</v>
      </c>
      <c r="K78" s="18" t="s">
        <v>72</v>
      </c>
      <c r="L78" s="15"/>
    </row>
    <row r="79" spans="1:12" ht="27.6" x14ac:dyDescent="0.3">
      <c r="A79" s="38" t="s">
        <v>15</v>
      </c>
      <c r="B79" s="16">
        <f t="shared" si="0"/>
        <v>59</v>
      </c>
      <c r="C79" s="31" t="s">
        <v>58</v>
      </c>
      <c r="D79" s="16"/>
      <c r="E79" s="16"/>
      <c r="F79" s="16">
        <v>1975</v>
      </c>
      <c r="G79" s="16">
        <v>101331430</v>
      </c>
      <c r="H79" s="17">
        <v>55342</v>
      </c>
      <c r="I79" s="17">
        <v>16355.48</v>
      </c>
      <c r="J79" s="17" t="s">
        <v>30</v>
      </c>
      <c r="K79" s="18" t="s">
        <v>72</v>
      </c>
      <c r="L79" s="15"/>
    </row>
    <row r="80" spans="1:12" ht="30.6" customHeight="1" x14ac:dyDescent="0.3">
      <c r="A80" s="38" t="s">
        <v>15</v>
      </c>
      <c r="B80" s="16">
        <f t="shared" si="0"/>
        <v>60</v>
      </c>
      <c r="C80" s="31" t="s">
        <v>59</v>
      </c>
      <c r="D80" s="16"/>
      <c r="E80" s="16"/>
      <c r="F80" s="16">
        <v>1975</v>
      </c>
      <c r="G80" s="16">
        <v>101331431</v>
      </c>
      <c r="H80" s="17">
        <v>79060</v>
      </c>
      <c r="I80" s="17">
        <v>30042.400000000001</v>
      </c>
      <c r="J80" s="17" t="s">
        <v>30</v>
      </c>
      <c r="K80" s="18" t="s">
        <v>72</v>
      </c>
      <c r="L80" s="15"/>
    </row>
    <row r="81" spans="1:12" ht="36.75" customHeight="1" x14ac:dyDescent="0.3">
      <c r="A81" s="38" t="s">
        <v>15</v>
      </c>
      <c r="B81" s="16">
        <f t="shared" si="0"/>
        <v>61</v>
      </c>
      <c r="C81" s="31" t="s">
        <v>60</v>
      </c>
      <c r="D81" s="16"/>
      <c r="E81" s="16"/>
      <c r="F81" s="16">
        <v>1975</v>
      </c>
      <c r="G81" s="16">
        <v>101331432</v>
      </c>
      <c r="H81" s="17">
        <v>489</v>
      </c>
      <c r="I81" s="17">
        <v>116.32</v>
      </c>
      <c r="J81" s="17" t="s">
        <v>30</v>
      </c>
      <c r="K81" s="18" t="s">
        <v>72</v>
      </c>
      <c r="L81" s="15"/>
    </row>
    <row r="82" spans="1:12" ht="35.4" customHeight="1" x14ac:dyDescent="0.3">
      <c r="A82" s="38" t="s">
        <v>15</v>
      </c>
      <c r="B82" s="16">
        <f t="shared" si="0"/>
        <v>62</v>
      </c>
      <c r="C82" s="31" t="s">
        <v>61</v>
      </c>
      <c r="D82" s="16"/>
      <c r="E82" s="16"/>
      <c r="F82" s="16">
        <v>1975</v>
      </c>
      <c r="G82" s="16">
        <v>101331433</v>
      </c>
      <c r="H82" s="17">
        <v>489</v>
      </c>
      <c r="I82" s="17">
        <v>116.32</v>
      </c>
      <c r="J82" s="17" t="s">
        <v>30</v>
      </c>
      <c r="K82" s="18" t="s">
        <v>72</v>
      </c>
      <c r="L82" s="15"/>
    </row>
    <row r="83" spans="1:12" ht="27.6" x14ac:dyDescent="0.3">
      <c r="A83" s="38" t="s">
        <v>15</v>
      </c>
      <c r="B83" s="16">
        <f t="shared" si="0"/>
        <v>63</v>
      </c>
      <c r="C83" s="31" t="s">
        <v>62</v>
      </c>
      <c r="D83" s="16"/>
      <c r="E83" s="16"/>
      <c r="F83" s="16">
        <v>1975</v>
      </c>
      <c r="G83" s="16">
        <v>101331434</v>
      </c>
      <c r="H83" s="17">
        <v>735</v>
      </c>
      <c r="I83" s="17">
        <v>166.8</v>
      </c>
      <c r="J83" s="17" t="s">
        <v>30</v>
      </c>
      <c r="K83" s="18" t="s">
        <v>72</v>
      </c>
      <c r="L83" s="15"/>
    </row>
    <row r="84" spans="1:12" ht="27.6" x14ac:dyDescent="0.3">
      <c r="A84" s="38" t="s">
        <v>15</v>
      </c>
      <c r="B84" s="16">
        <f t="shared" si="0"/>
        <v>64</v>
      </c>
      <c r="C84" s="31" t="s">
        <v>63</v>
      </c>
      <c r="D84" s="16"/>
      <c r="E84" s="16"/>
      <c r="F84" s="16">
        <v>1963</v>
      </c>
      <c r="G84" s="16">
        <v>101331435</v>
      </c>
      <c r="H84" s="17">
        <v>2000</v>
      </c>
      <c r="I84" s="17">
        <v>600</v>
      </c>
      <c r="J84" s="17" t="s">
        <v>30</v>
      </c>
      <c r="K84" s="18" t="s">
        <v>72</v>
      </c>
      <c r="L84" s="15"/>
    </row>
    <row r="85" spans="1:12" ht="27.6" x14ac:dyDescent="0.3">
      <c r="A85" s="38" t="s">
        <v>15</v>
      </c>
      <c r="B85" s="16">
        <f t="shared" si="0"/>
        <v>65</v>
      </c>
      <c r="C85" s="31" t="s">
        <v>64</v>
      </c>
      <c r="D85" s="16"/>
      <c r="E85" s="16"/>
      <c r="F85" s="16">
        <v>1989</v>
      </c>
      <c r="G85" s="16">
        <v>101331436</v>
      </c>
      <c r="H85" s="17">
        <v>800</v>
      </c>
      <c r="I85" s="17">
        <v>64</v>
      </c>
      <c r="J85" s="17" t="s">
        <v>30</v>
      </c>
      <c r="K85" s="18" t="s">
        <v>72</v>
      </c>
      <c r="L85" s="15"/>
    </row>
    <row r="86" spans="1:12" x14ac:dyDescent="0.3">
      <c r="A86" s="38"/>
      <c r="B86" s="16"/>
      <c r="C86" s="936" t="s">
        <v>89</v>
      </c>
      <c r="D86" s="16"/>
      <c r="E86" s="16"/>
      <c r="F86" s="16"/>
      <c r="G86" s="16"/>
      <c r="H86" s="16"/>
      <c r="I86" s="17"/>
      <c r="J86" s="18"/>
      <c r="K86" s="18"/>
      <c r="L86" s="15"/>
    </row>
    <row r="87" spans="1:12" ht="28.2" x14ac:dyDescent="0.3">
      <c r="A87" s="38" t="s">
        <v>15</v>
      </c>
      <c r="B87" s="16">
        <v>66</v>
      </c>
      <c r="C87" s="937" t="s">
        <v>65</v>
      </c>
      <c r="D87" s="16"/>
      <c r="E87" s="16"/>
      <c r="F87" s="16">
        <v>2008</v>
      </c>
      <c r="G87" s="16">
        <v>101331600</v>
      </c>
      <c r="H87" s="17">
        <v>1500</v>
      </c>
      <c r="I87" s="17">
        <v>0</v>
      </c>
      <c r="J87" s="17" t="s">
        <v>30</v>
      </c>
      <c r="K87" s="18" t="s">
        <v>72</v>
      </c>
      <c r="L87" s="15"/>
    </row>
    <row r="88" spans="1:12" ht="28.2" x14ac:dyDescent="0.3">
      <c r="A88" s="38" t="s">
        <v>15</v>
      </c>
      <c r="B88" s="16">
        <v>67</v>
      </c>
      <c r="C88" s="937" t="s">
        <v>65</v>
      </c>
      <c r="D88" s="16"/>
      <c r="E88" s="16"/>
      <c r="F88" s="16">
        <v>2008</v>
      </c>
      <c r="G88" s="16">
        <v>101331601</v>
      </c>
      <c r="H88" s="17">
        <v>1500</v>
      </c>
      <c r="I88" s="17">
        <v>0</v>
      </c>
      <c r="J88" s="17" t="s">
        <v>30</v>
      </c>
      <c r="K88" s="18" t="s">
        <v>72</v>
      </c>
      <c r="L88" s="15"/>
    </row>
    <row r="89" spans="1:12" x14ac:dyDescent="0.3">
      <c r="A89" s="38"/>
      <c r="B89" s="16"/>
      <c r="C89" s="931" t="s">
        <v>90</v>
      </c>
      <c r="D89" s="16"/>
      <c r="E89" s="16"/>
      <c r="F89" s="16"/>
      <c r="G89" s="16"/>
      <c r="H89" s="16"/>
      <c r="I89" s="17"/>
      <c r="J89" s="18"/>
      <c r="K89" s="18"/>
      <c r="L89" s="15"/>
    </row>
    <row r="90" spans="1:12" ht="27.6" x14ac:dyDescent="0.3">
      <c r="A90" s="38" t="s">
        <v>15</v>
      </c>
      <c r="B90" s="16">
        <v>68</v>
      </c>
      <c r="C90" s="938" t="s">
        <v>66</v>
      </c>
      <c r="D90" s="16"/>
      <c r="E90" s="16"/>
      <c r="F90" s="16">
        <v>1968</v>
      </c>
      <c r="G90" s="16">
        <v>101331668</v>
      </c>
      <c r="H90" s="17">
        <v>1466</v>
      </c>
      <c r="I90" s="17">
        <v>0</v>
      </c>
      <c r="J90" s="17" t="s">
        <v>30</v>
      </c>
      <c r="K90" s="18" t="s">
        <v>72</v>
      </c>
      <c r="L90" s="15"/>
    </row>
    <row r="91" spans="1:12" ht="42" x14ac:dyDescent="0.3">
      <c r="A91" s="38" t="s">
        <v>15</v>
      </c>
      <c r="B91" s="16">
        <v>69</v>
      </c>
      <c r="C91" s="45" t="s">
        <v>1518</v>
      </c>
      <c r="D91" s="16">
        <v>67.099999999999994</v>
      </c>
      <c r="E91" s="16"/>
      <c r="F91" s="16">
        <v>1969</v>
      </c>
      <c r="G91" s="16">
        <v>101331675</v>
      </c>
      <c r="H91" s="17">
        <v>3369</v>
      </c>
      <c r="I91" s="17">
        <v>23.44</v>
      </c>
      <c r="J91" s="17" t="s">
        <v>30</v>
      </c>
      <c r="K91" s="18" t="s">
        <v>72</v>
      </c>
      <c r="L91" s="15"/>
    </row>
    <row r="92" spans="1:12" ht="27.6" x14ac:dyDescent="0.3">
      <c r="A92" s="38" t="s">
        <v>15</v>
      </c>
      <c r="B92" s="16">
        <v>70</v>
      </c>
      <c r="C92" s="939" t="s">
        <v>67</v>
      </c>
      <c r="D92" s="16"/>
      <c r="E92" s="16"/>
      <c r="F92" s="16">
        <v>2016</v>
      </c>
      <c r="G92" s="25">
        <v>101331695</v>
      </c>
      <c r="H92" s="594">
        <v>6500</v>
      </c>
      <c r="I92" s="17">
        <v>1430</v>
      </c>
      <c r="J92" s="17" t="s">
        <v>30</v>
      </c>
      <c r="K92" s="18" t="s">
        <v>72</v>
      </c>
      <c r="L92" s="15"/>
    </row>
    <row r="93" spans="1:12" ht="18.75" customHeight="1" x14ac:dyDescent="0.3">
      <c r="A93" s="38"/>
      <c r="B93" s="16"/>
      <c r="C93" s="940" t="s">
        <v>92</v>
      </c>
      <c r="D93" s="16"/>
      <c r="E93" s="16"/>
      <c r="F93" s="16"/>
      <c r="G93" s="16"/>
      <c r="H93" s="16"/>
      <c r="I93" s="17"/>
      <c r="J93" s="65"/>
      <c r="K93" s="65"/>
      <c r="L93" s="27"/>
    </row>
    <row r="94" spans="1:12" ht="42" x14ac:dyDescent="0.3">
      <c r="A94" s="884" t="s">
        <v>15</v>
      </c>
      <c r="B94" s="16">
        <v>71</v>
      </c>
      <c r="C94" s="941" t="s">
        <v>1519</v>
      </c>
      <c r="D94" s="16">
        <v>216.6</v>
      </c>
      <c r="E94" s="16"/>
      <c r="F94" s="16">
        <v>1954</v>
      </c>
      <c r="G94" s="16">
        <v>101332328</v>
      </c>
      <c r="H94" s="17">
        <v>115108</v>
      </c>
      <c r="I94" s="17">
        <v>638.16999999999996</v>
      </c>
      <c r="J94" s="17" t="s">
        <v>30</v>
      </c>
      <c r="K94" s="18" t="s">
        <v>72</v>
      </c>
      <c r="L94" s="27"/>
    </row>
    <row r="95" spans="1:12" ht="42" x14ac:dyDescent="0.3">
      <c r="A95" s="885" t="s">
        <v>15</v>
      </c>
      <c r="B95" s="16">
        <f>B94+1</f>
        <v>72</v>
      </c>
      <c r="C95" s="941" t="s">
        <v>93</v>
      </c>
      <c r="D95" s="16">
        <v>42.7</v>
      </c>
      <c r="E95" s="16"/>
      <c r="F95" s="16">
        <v>1956</v>
      </c>
      <c r="G95" s="16">
        <v>101332329</v>
      </c>
      <c r="H95" s="17">
        <v>16845</v>
      </c>
      <c r="I95" s="17">
        <v>0</v>
      </c>
      <c r="J95" s="17" t="s">
        <v>30</v>
      </c>
      <c r="K95" s="18" t="s">
        <v>72</v>
      </c>
      <c r="L95" s="27"/>
    </row>
    <row r="96" spans="1:12" ht="41.4" x14ac:dyDescent="0.3">
      <c r="A96" s="38" t="s">
        <v>15</v>
      </c>
      <c r="B96" s="16">
        <f>B95+1</f>
        <v>73</v>
      </c>
      <c r="C96" s="942" t="s">
        <v>94</v>
      </c>
      <c r="D96" s="16">
        <v>187.7</v>
      </c>
      <c r="E96" s="16"/>
      <c r="F96" s="16">
        <v>1975</v>
      </c>
      <c r="G96" s="16">
        <v>101332330</v>
      </c>
      <c r="H96" s="17">
        <v>5950</v>
      </c>
      <c r="I96" s="17">
        <v>1326.33</v>
      </c>
      <c r="J96" s="17" t="s">
        <v>30</v>
      </c>
      <c r="K96" s="18" t="s">
        <v>71</v>
      </c>
      <c r="L96" s="27"/>
    </row>
    <row r="97" spans="1:12" ht="34.5" customHeight="1" x14ac:dyDescent="0.3">
      <c r="A97" s="38" t="s">
        <v>15</v>
      </c>
      <c r="B97" s="16">
        <f>B96+1</f>
        <v>74</v>
      </c>
      <c r="C97" s="942" t="s">
        <v>95</v>
      </c>
      <c r="D97" s="16">
        <v>136.19999999999999</v>
      </c>
      <c r="E97" s="16"/>
      <c r="F97" s="16">
        <v>1972</v>
      </c>
      <c r="G97" s="16">
        <v>101332331</v>
      </c>
      <c r="H97" s="17">
        <v>233111</v>
      </c>
      <c r="I97" s="17">
        <v>50439.51</v>
      </c>
      <c r="J97" s="17" t="s">
        <v>29</v>
      </c>
      <c r="K97" s="18" t="s">
        <v>71</v>
      </c>
      <c r="L97" s="27"/>
    </row>
    <row r="98" spans="1:12" x14ac:dyDescent="0.3">
      <c r="A98" s="38"/>
      <c r="B98" s="16"/>
      <c r="C98" s="943" t="s">
        <v>68</v>
      </c>
      <c r="D98" s="16"/>
      <c r="E98" s="16"/>
      <c r="F98" s="16"/>
      <c r="G98" s="16"/>
      <c r="H98" s="16"/>
      <c r="I98" s="17"/>
      <c r="J98" s="18"/>
      <c r="K98" s="18"/>
      <c r="L98" s="15"/>
    </row>
    <row r="99" spans="1:12" ht="55.8" x14ac:dyDescent="0.3">
      <c r="A99" s="38" t="s">
        <v>15</v>
      </c>
      <c r="B99" s="16">
        <v>75</v>
      </c>
      <c r="C99" s="941" t="s">
        <v>69</v>
      </c>
      <c r="D99" s="16"/>
      <c r="E99" s="16"/>
      <c r="F99" s="16">
        <v>2019</v>
      </c>
      <c r="G99" s="16">
        <v>101332238</v>
      </c>
      <c r="H99" s="17">
        <v>7365</v>
      </c>
      <c r="I99" s="17">
        <v>5155.5</v>
      </c>
      <c r="J99" s="17" t="s">
        <v>30</v>
      </c>
      <c r="K99" s="18" t="s">
        <v>72</v>
      </c>
      <c r="L99" s="15"/>
    </row>
    <row r="100" spans="1:12" ht="28.2" x14ac:dyDescent="0.3">
      <c r="A100" s="38" t="s">
        <v>15</v>
      </c>
      <c r="B100" s="16">
        <v>76</v>
      </c>
      <c r="C100" s="941" t="s">
        <v>70</v>
      </c>
      <c r="D100" s="16"/>
      <c r="E100" s="16"/>
      <c r="F100" s="16"/>
      <c r="G100" s="16">
        <v>101340285</v>
      </c>
      <c r="H100" s="17">
        <v>307</v>
      </c>
      <c r="I100" s="17">
        <v>30.66</v>
      </c>
      <c r="J100" s="17" t="s">
        <v>30</v>
      </c>
      <c r="K100" s="18" t="s">
        <v>72</v>
      </c>
      <c r="L100" s="15"/>
    </row>
    <row r="101" spans="1:12" ht="27.6" x14ac:dyDescent="0.3">
      <c r="A101" s="38" t="s">
        <v>15</v>
      </c>
      <c r="B101" s="16">
        <f>B100+1</f>
        <v>77</v>
      </c>
      <c r="C101" s="944" t="s">
        <v>78</v>
      </c>
      <c r="D101" s="16"/>
      <c r="E101" s="16"/>
      <c r="F101" s="16">
        <v>1977</v>
      </c>
      <c r="G101" s="16">
        <v>101330026</v>
      </c>
      <c r="H101" s="17">
        <v>34739</v>
      </c>
      <c r="I101" s="17">
        <v>0</v>
      </c>
      <c r="J101" s="17" t="s">
        <v>30</v>
      </c>
      <c r="K101" s="18" t="s">
        <v>72</v>
      </c>
      <c r="L101" s="15"/>
    </row>
    <row r="102" spans="1:12" ht="62.25" customHeight="1" x14ac:dyDescent="0.3">
      <c r="A102" s="38" t="s">
        <v>15</v>
      </c>
      <c r="B102" s="16">
        <v>78</v>
      </c>
      <c r="C102" s="28" t="s">
        <v>1751</v>
      </c>
      <c r="D102" s="656">
        <v>1591</v>
      </c>
      <c r="E102" s="656"/>
      <c r="F102" s="656">
        <v>1970</v>
      </c>
      <c r="G102" s="656">
        <v>101333551</v>
      </c>
      <c r="H102" s="624">
        <v>7000378</v>
      </c>
      <c r="I102" s="507">
        <v>6823797.3499999996</v>
      </c>
      <c r="J102" s="817" t="s">
        <v>1748</v>
      </c>
      <c r="K102" s="818" t="s">
        <v>1749</v>
      </c>
      <c r="L102" s="38" t="s">
        <v>1750</v>
      </c>
    </row>
    <row r="103" spans="1:12" ht="96" customHeight="1" x14ac:dyDescent="0.3">
      <c r="A103" s="38" t="s">
        <v>15</v>
      </c>
      <c r="B103" s="16">
        <v>79</v>
      </c>
      <c r="C103" s="819" t="s">
        <v>1890</v>
      </c>
      <c r="D103" s="656">
        <v>443.2</v>
      </c>
      <c r="E103" s="656"/>
      <c r="F103" s="656">
        <v>1966</v>
      </c>
      <c r="G103" s="44">
        <v>101333790</v>
      </c>
      <c r="H103" s="205">
        <v>499342</v>
      </c>
      <c r="I103" s="820">
        <v>406152.03</v>
      </c>
      <c r="J103" s="817"/>
      <c r="K103" s="818"/>
      <c r="L103" s="38"/>
    </row>
    <row r="104" spans="1:12" x14ac:dyDescent="0.3">
      <c r="A104" s="38"/>
      <c r="B104" s="16"/>
      <c r="C104" s="359" t="s">
        <v>1225</v>
      </c>
      <c r="D104" s="16"/>
      <c r="E104" s="16"/>
      <c r="F104" s="16"/>
      <c r="G104" s="16"/>
      <c r="H104" s="16"/>
      <c r="I104" s="17"/>
      <c r="J104" s="18"/>
      <c r="K104" s="18"/>
      <c r="L104" s="15"/>
    </row>
    <row r="105" spans="1:12" ht="27.6" x14ac:dyDescent="0.3">
      <c r="A105" s="38" t="s">
        <v>15</v>
      </c>
      <c r="B105" s="16">
        <v>80</v>
      </c>
      <c r="C105" s="945" t="s">
        <v>1227</v>
      </c>
      <c r="D105" s="211"/>
      <c r="E105" s="60"/>
      <c r="F105" s="16">
        <v>1970</v>
      </c>
      <c r="G105" s="16">
        <v>101332598</v>
      </c>
      <c r="H105" s="17">
        <v>5377</v>
      </c>
      <c r="I105" s="17">
        <v>90.97</v>
      </c>
      <c r="J105" s="61"/>
      <c r="K105" s="210"/>
      <c r="L105" s="364"/>
    </row>
    <row r="106" spans="1:12" ht="62.4" x14ac:dyDescent="0.3">
      <c r="A106" s="38" t="s">
        <v>15</v>
      </c>
      <c r="B106" s="16">
        <v>81</v>
      </c>
      <c r="C106" s="946" t="s">
        <v>1891</v>
      </c>
      <c r="D106" s="211"/>
      <c r="E106" s="19"/>
      <c r="F106" s="16">
        <v>1985</v>
      </c>
      <c r="G106" s="16">
        <v>101332599</v>
      </c>
      <c r="H106" s="17">
        <v>21000</v>
      </c>
      <c r="I106" s="17">
        <v>7533.38</v>
      </c>
      <c r="J106" s="821"/>
      <c r="K106" s="210"/>
      <c r="L106" s="364"/>
    </row>
    <row r="107" spans="1:12" ht="27.6" x14ac:dyDescent="0.3">
      <c r="A107" s="38" t="s">
        <v>15</v>
      </c>
      <c r="B107" s="16">
        <v>82</v>
      </c>
      <c r="C107" s="339" t="s">
        <v>1226</v>
      </c>
      <c r="D107" s="211"/>
      <c r="E107" s="60"/>
      <c r="F107" s="16">
        <v>1977</v>
      </c>
      <c r="G107" s="16">
        <v>101332601</v>
      </c>
      <c r="H107" s="17">
        <v>4774</v>
      </c>
      <c r="I107" s="17">
        <v>1510.33</v>
      </c>
      <c r="J107" s="61"/>
      <c r="K107" s="210"/>
      <c r="L107" s="364"/>
    </row>
    <row r="108" spans="1:12" ht="41.4" x14ac:dyDescent="0.3">
      <c r="A108" s="38" t="s">
        <v>15</v>
      </c>
      <c r="B108" s="16">
        <v>83</v>
      </c>
      <c r="C108" s="942" t="s">
        <v>2017</v>
      </c>
      <c r="D108" s="211"/>
      <c r="E108" s="60"/>
      <c r="F108" s="16">
        <v>1960</v>
      </c>
      <c r="G108" s="16">
        <v>101332602</v>
      </c>
      <c r="H108" s="17">
        <v>13000</v>
      </c>
      <c r="I108" s="17">
        <v>11983.3</v>
      </c>
      <c r="J108" s="61"/>
      <c r="K108" s="210"/>
      <c r="L108" s="364"/>
    </row>
    <row r="109" spans="1:12" ht="28.2" x14ac:dyDescent="0.3">
      <c r="A109" s="38"/>
      <c r="B109" s="16"/>
      <c r="C109" s="947" t="s">
        <v>1521</v>
      </c>
      <c r="D109" s="16"/>
      <c r="E109" s="16"/>
      <c r="F109" s="16"/>
      <c r="G109" s="16"/>
      <c r="H109" s="16"/>
      <c r="I109" s="17"/>
      <c r="J109" s="18"/>
      <c r="K109" s="18"/>
      <c r="L109" s="15"/>
    </row>
    <row r="110" spans="1:12" ht="27.6" x14ac:dyDescent="0.3">
      <c r="A110" s="38" t="s">
        <v>15</v>
      </c>
      <c r="B110" s="16">
        <v>84</v>
      </c>
      <c r="C110" s="942" t="s">
        <v>1235</v>
      </c>
      <c r="D110" s="211"/>
      <c r="E110" s="60"/>
      <c r="F110" s="16">
        <v>1962</v>
      </c>
      <c r="G110" s="16">
        <v>101332615</v>
      </c>
      <c r="H110" s="17">
        <v>8465</v>
      </c>
      <c r="I110" s="17">
        <v>0</v>
      </c>
      <c r="J110" s="17" t="s">
        <v>29</v>
      </c>
      <c r="K110" s="210"/>
      <c r="L110" s="343"/>
    </row>
    <row r="111" spans="1:12" ht="41.4" x14ac:dyDescent="0.3">
      <c r="A111" s="38" t="s">
        <v>15</v>
      </c>
      <c r="B111" s="16">
        <v>85</v>
      </c>
      <c r="C111" s="942" t="s">
        <v>1520</v>
      </c>
      <c r="D111" s="211"/>
      <c r="E111" s="60"/>
      <c r="F111" s="16">
        <v>1972</v>
      </c>
      <c r="G111" s="16">
        <v>101332616</v>
      </c>
      <c r="H111" s="17">
        <v>12761</v>
      </c>
      <c r="I111" s="17">
        <v>861.58</v>
      </c>
      <c r="J111" s="17" t="s">
        <v>29</v>
      </c>
      <c r="K111" s="210"/>
      <c r="L111" s="343"/>
    </row>
    <row r="112" spans="1:12" ht="27.6" x14ac:dyDescent="0.3">
      <c r="A112" s="38" t="s">
        <v>15</v>
      </c>
      <c r="B112" s="16">
        <v>86</v>
      </c>
      <c r="C112" s="942" t="s">
        <v>1234</v>
      </c>
      <c r="D112" s="211"/>
      <c r="E112" s="60"/>
      <c r="F112" s="16">
        <v>1975</v>
      </c>
      <c r="G112" s="16">
        <v>101332618</v>
      </c>
      <c r="H112" s="17">
        <v>2885</v>
      </c>
      <c r="I112" s="17">
        <v>0</v>
      </c>
      <c r="J112" s="17" t="s">
        <v>29</v>
      </c>
      <c r="K112" s="210"/>
      <c r="L112" s="208"/>
    </row>
    <row r="113" spans="1:12" ht="69" x14ac:dyDescent="0.3">
      <c r="A113" s="38" t="s">
        <v>15</v>
      </c>
      <c r="B113" s="16">
        <v>87</v>
      </c>
      <c r="C113" s="942" t="s">
        <v>2018</v>
      </c>
      <c r="D113" s="211"/>
      <c r="E113" s="60"/>
      <c r="F113" s="16">
        <v>1976</v>
      </c>
      <c r="G113" s="16">
        <v>101332619</v>
      </c>
      <c r="H113" s="17">
        <v>45500</v>
      </c>
      <c r="I113" s="17">
        <v>26419.3</v>
      </c>
      <c r="J113" s="17" t="s">
        <v>29</v>
      </c>
      <c r="K113" s="210"/>
      <c r="L113" s="208"/>
    </row>
    <row r="114" spans="1:12" ht="27.6" x14ac:dyDescent="0.3">
      <c r="A114" s="38" t="s">
        <v>15</v>
      </c>
      <c r="B114" s="16">
        <v>88</v>
      </c>
      <c r="C114" s="942" t="s">
        <v>1233</v>
      </c>
      <c r="D114" s="211"/>
      <c r="E114" s="60"/>
      <c r="F114" s="16">
        <v>1975</v>
      </c>
      <c r="G114" s="16">
        <v>101332620</v>
      </c>
      <c r="H114" s="17">
        <v>27326</v>
      </c>
      <c r="I114" s="17">
        <v>0</v>
      </c>
      <c r="J114" s="17" t="s">
        <v>29</v>
      </c>
      <c r="K114" s="210"/>
      <c r="L114" s="364"/>
    </row>
    <row r="115" spans="1:12" ht="27.6" x14ac:dyDescent="0.3">
      <c r="A115" s="38" t="s">
        <v>15</v>
      </c>
      <c r="B115" s="16">
        <v>89</v>
      </c>
      <c r="C115" s="942" t="s">
        <v>1232</v>
      </c>
      <c r="D115" s="211"/>
      <c r="E115" s="60"/>
      <c r="F115" s="16">
        <v>1976</v>
      </c>
      <c r="G115" s="16">
        <v>101332621</v>
      </c>
      <c r="H115" s="17">
        <v>15308</v>
      </c>
      <c r="I115" s="17">
        <v>0</v>
      </c>
      <c r="J115" s="17" t="s">
        <v>29</v>
      </c>
      <c r="K115" s="210"/>
      <c r="L115" s="364"/>
    </row>
    <row r="116" spans="1:12" ht="27.6" x14ac:dyDescent="0.3">
      <c r="A116" s="38" t="s">
        <v>15</v>
      </c>
      <c r="B116" s="16">
        <v>90</v>
      </c>
      <c r="C116" s="948" t="s">
        <v>1231</v>
      </c>
      <c r="D116" s="211"/>
      <c r="E116" s="60"/>
      <c r="F116" s="16">
        <v>1983</v>
      </c>
      <c r="G116" s="16">
        <v>101332622</v>
      </c>
      <c r="H116" s="17">
        <v>666</v>
      </c>
      <c r="I116" s="17">
        <v>0</v>
      </c>
      <c r="J116" s="17" t="s">
        <v>29</v>
      </c>
      <c r="K116" s="210"/>
      <c r="L116" s="364"/>
    </row>
    <row r="117" spans="1:12" ht="27.6" x14ac:dyDescent="0.3">
      <c r="A117" s="38" t="s">
        <v>15</v>
      </c>
      <c r="B117" s="16">
        <v>91</v>
      </c>
      <c r="C117" s="948" t="s">
        <v>1230</v>
      </c>
      <c r="D117" s="211"/>
      <c r="E117" s="60"/>
      <c r="F117" s="16">
        <v>1962</v>
      </c>
      <c r="G117" s="16">
        <v>101332624</v>
      </c>
      <c r="H117" s="17">
        <v>2065</v>
      </c>
      <c r="I117" s="17">
        <v>0</v>
      </c>
      <c r="J117" s="17" t="s">
        <v>29</v>
      </c>
      <c r="K117" s="210"/>
      <c r="L117" s="364"/>
    </row>
    <row r="118" spans="1:12" ht="27.6" x14ac:dyDescent="0.3">
      <c r="A118" s="38" t="s">
        <v>15</v>
      </c>
      <c r="B118" s="16">
        <v>92</v>
      </c>
      <c r="C118" s="942" t="s">
        <v>1229</v>
      </c>
      <c r="D118" s="211"/>
      <c r="E118" s="60"/>
      <c r="F118" s="16">
        <v>2005</v>
      </c>
      <c r="G118" s="16">
        <v>101332628</v>
      </c>
      <c r="H118" s="17">
        <v>20537</v>
      </c>
      <c r="I118" s="17">
        <v>1413.03</v>
      </c>
      <c r="J118" s="59"/>
      <c r="K118" s="210"/>
      <c r="L118" s="364"/>
    </row>
    <row r="119" spans="1:12" ht="27.6" x14ac:dyDescent="0.3">
      <c r="A119" s="38" t="s">
        <v>15</v>
      </c>
      <c r="B119" s="16">
        <v>93</v>
      </c>
      <c r="C119" s="942" t="s">
        <v>1228</v>
      </c>
      <c r="D119" s="211">
        <v>115</v>
      </c>
      <c r="E119" s="60"/>
      <c r="F119" s="16">
        <v>1969</v>
      </c>
      <c r="G119" s="16">
        <v>101332629</v>
      </c>
      <c r="H119" s="17">
        <v>2346</v>
      </c>
      <c r="I119" s="17">
        <v>0</v>
      </c>
      <c r="J119" s="17" t="s">
        <v>29</v>
      </c>
      <c r="K119" s="210"/>
      <c r="L119" s="364"/>
    </row>
    <row r="120" spans="1:12" x14ac:dyDescent="0.3">
      <c r="A120" s="38"/>
      <c r="B120" s="16"/>
      <c r="C120" s="359" t="s">
        <v>1236</v>
      </c>
      <c r="D120" s="16"/>
      <c r="E120" s="16"/>
      <c r="F120" s="16"/>
      <c r="G120" s="16"/>
      <c r="H120" s="16"/>
      <c r="I120" s="17"/>
      <c r="J120" s="18"/>
      <c r="K120" s="18"/>
      <c r="L120" s="15"/>
    </row>
    <row r="121" spans="1:12" ht="55.2" x14ac:dyDescent="0.3">
      <c r="A121" s="38" t="s">
        <v>15</v>
      </c>
      <c r="B121" s="16">
        <v>94</v>
      </c>
      <c r="C121" s="949" t="s">
        <v>1522</v>
      </c>
      <c r="D121" s="495">
        <v>2164.1</v>
      </c>
      <c r="E121" s="60"/>
      <c r="F121" s="16">
        <v>1985</v>
      </c>
      <c r="G121" s="16">
        <v>101332632</v>
      </c>
      <c r="H121" s="17">
        <v>1551077</v>
      </c>
      <c r="I121" s="17">
        <v>3906303.07</v>
      </c>
      <c r="J121" s="17" t="s">
        <v>30</v>
      </c>
      <c r="K121" s="210"/>
      <c r="L121" s="343"/>
    </row>
    <row r="122" spans="1:12" ht="41.4" x14ac:dyDescent="0.3">
      <c r="A122" s="38" t="s">
        <v>15</v>
      </c>
      <c r="B122" s="16">
        <v>95</v>
      </c>
      <c r="C122" s="949" t="s">
        <v>1239</v>
      </c>
      <c r="D122" s="211"/>
      <c r="E122" s="60"/>
      <c r="F122" s="16">
        <v>1994</v>
      </c>
      <c r="G122" s="16">
        <v>101332633</v>
      </c>
      <c r="H122" s="17">
        <v>37957</v>
      </c>
      <c r="I122" s="17">
        <v>0</v>
      </c>
      <c r="J122" s="17" t="s">
        <v>30</v>
      </c>
      <c r="K122" s="210"/>
      <c r="L122" s="364"/>
    </row>
    <row r="123" spans="1:12" ht="41.4" x14ac:dyDescent="0.3">
      <c r="A123" s="38" t="s">
        <v>15</v>
      </c>
      <c r="B123" s="16">
        <v>96</v>
      </c>
      <c r="C123" s="949" t="s">
        <v>1238</v>
      </c>
      <c r="D123" s="211"/>
      <c r="E123" s="60"/>
      <c r="F123" s="16">
        <v>1994</v>
      </c>
      <c r="G123" s="16">
        <v>101332634</v>
      </c>
      <c r="H123" s="17">
        <v>3878</v>
      </c>
      <c r="I123" s="17">
        <v>0</v>
      </c>
      <c r="J123" s="17" t="s">
        <v>30</v>
      </c>
      <c r="K123" s="210"/>
      <c r="L123" s="364"/>
    </row>
    <row r="124" spans="1:12" ht="27.6" x14ac:dyDescent="0.3">
      <c r="A124" s="38" t="s">
        <v>15</v>
      </c>
      <c r="B124" s="16">
        <v>97</v>
      </c>
      <c r="C124" s="949" t="s">
        <v>1237</v>
      </c>
      <c r="D124" s="211"/>
      <c r="E124" s="60"/>
      <c r="F124" s="16">
        <v>1992</v>
      </c>
      <c r="G124" s="16">
        <v>101332682</v>
      </c>
      <c r="H124" s="17">
        <v>25402</v>
      </c>
      <c r="I124" s="17">
        <v>28443.79</v>
      </c>
      <c r="J124" s="17" t="s">
        <v>30</v>
      </c>
      <c r="K124" s="210"/>
      <c r="L124" s="364"/>
    </row>
    <row r="125" spans="1:12" x14ac:dyDescent="0.3">
      <c r="A125" s="38"/>
      <c r="B125" s="16"/>
      <c r="C125" s="359" t="s">
        <v>1240</v>
      </c>
      <c r="D125" s="16"/>
      <c r="E125" s="16"/>
      <c r="F125" s="16"/>
      <c r="G125" s="16"/>
      <c r="H125" s="16"/>
      <c r="I125" s="17"/>
      <c r="J125" s="17"/>
      <c r="K125" s="18"/>
      <c r="L125" s="15"/>
    </row>
    <row r="126" spans="1:12" ht="27.6" x14ac:dyDescent="0.3">
      <c r="A126" s="38" t="s">
        <v>15</v>
      </c>
      <c r="B126" s="16">
        <v>98</v>
      </c>
      <c r="C126" s="950" t="s">
        <v>1892</v>
      </c>
      <c r="D126" s="211"/>
      <c r="E126" s="60"/>
      <c r="F126" s="16">
        <v>2009</v>
      </c>
      <c r="G126" s="16">
        <v>101332738</v>
      </c>
      <c r="H126" s="17">
        <v>72560</v>
      </c>
      <c r="I126" s="17">
        <v>-3.3333333994960412E-3</v>
      </c>
      <c r="J126" s="822" t="s">
        <v>1241</v>
      </c>
      <c r="K126" s="823"/>
      <c r="L126" s="364"/>
    </row>
    <row r="127" spans="1:12" ht="27.6" x14ac:dyDescent="0.3">
      <c r="A127" s="38" t="s">
        <v>15</v>
      </c>
      <c r="B127" s="16">
        <v>99</v>
      </c>
      <c r="C127" s="950" t="s">
        <v>1893</v>
      </c>
      <c r="D127" s="17"/>
      <c r="E127" s="60"/>
      <c r="F127" s="16">
        <v>2009</v>
      </c>
      <c r="G127" s="16">
        <v>101332739</v>
      </c>
      <c r="H127" s="17">
        <v>78239.17</v>
      </c>
      <c r="I127" s="17">
        <v>8.333331934409216E-4</v>
      </c>
      <c r="J127" s="822" t="s">
        <v>1241</v>
      </c>
      <c r="K127" s="823"/>
      <c r="L127" s="364"/>
    </row>
    <row r="128" spans="1:12" ht="27.6" x14ac:dyDescent="0.3">
      <c r="A128" s="38" t="s">
        <v>15</v>
      </c>
      <c r="B128" s="16">
        <v>100</v>
      </c>
      <c r="C128" s="951" t="s">
        <v>1251</v>
      </c>
      <c r="D128" s="17">
        <v>323.39999999999998</v>
      </c>
      <c r="E128" s="60"/>
      <c r="F128" s="824">
        <v>1973</v>
      </c>
      <c r="G128" s="824">
        <v>101332743</v>
      </c>
      <c r="H128" s="825">
        <v>244876.66</v>
      </c>
      <c r="I128" s="825">
        <v>0</v>
      </c>
      <c r="J128" s="822" t="s">
        <v>1241</v>
      </c>
      <c r="K128" s="823"/>
      <c r="L128" s="364"/>
    </row>
    <row r="129" spans="1:12" ht="27.6" x14ac:dyDescent="0.3">
      <c r="A129" s="38" t="s">
        <v>15</v>
      </c>
      <c r="B129" s="16">
        <v>101</v>
      </c>
      <c r="C129" s="951" t="s">
        <v>1894</v>
      </c>
      <c r="D129" s="17">
        <v>71.2</v>
      </c>
      <c r="E129" s="60"/>
      <c r="F129" s="824">
        <v>1979</v>
      </c>
      <c r="G129" s="826">
        <v>101332744</v>
      </c>
      <c r="H129" s="827">
        <v>51451.8</v>
      </c>
      <c r="I129" s="827">
        <v>0</v>
      </c>
      <c r="J129" s="828" t="s">
        <v>1241</v>
      </c>
      <c r="K129" s="830"/>
      <c r="L129" s="364"/>
    </row>
    <row r="130" spans="1:12" ht="27.6" x14ac:dyDescent="0.3">
      <c r="A130" s="38" t="s">
        <v>15</v>
      </c>
      <c r="B130" s="16">
        <v>102</v>
      </c>
      <c r="C130" s="951" t="s">
        <v>1250</v>
      </c>
      <c r="D130" s="17">
        <v>188.5</v>
      </c>
      <c r="E130" s="60"/>
      <c r="F130" s="824">
        <v>2009</v>
      </c>
      <c r="G130" s="824">
        <v>101332745</v>
      </c>
      <c r="H130" s="825">
        <v>1372644</v>
      </c>
      <c r="I130" s="825">
        <v>270288.86</v>
      </c>
      <c r="J130" s="822" t="s">
        <v>1241</v>
      </c>
      <c r="K130" s="823"/>
      <c r="L130" s="364"/>
    </row>
    <row r="131" spans="1:12" ht="27.6" x14ac:dyDescent="0.3">
      <c r="A131" s="38" t="s">
        <v>15</v>
      </c>
      <c r="B131" s="16">
        <v>103</v>
      </c>
      <c r="C131" s="951" t="s">
        <v>1249</v>
      </c>
      <c r="D131" s="17">
        <v>24.1</v>
      </c>
      <c r="E131" s="60"/>
      <c r="F131" s="824">
        <v>2009</v>
      </c>
      <c r="G131" s="824">
        <v>101332746</v>
      </c>
      <c r="H131" s="825">
        <v>246627</v>
      </c>
      <c r="I131" s="825">
        <v>55491.12</v>
      </c>
      <c r="J131" s="822" t="s">
        <v>1241</v>
      </c>
      <c r="K131" s="823"/>
      <c r="L131" s="364"/>
    </row>
    <row r="132" spans="1:12" ht="27.6" x14ac:dyDescent="0.3">
      <c r="A132" s="38" t="s">
        <v>15</v>
      </c>
      <c r="B132" s="16">
        <v>104</v>
      </c>
      <c r="C132" s="951" t="s">
        <v>1248</v>
      </c>
      <c r="D132" s="17">
        <v>34.9</v>
      </c>
      <c r="E132" s="60"/>
      <c r="F132" s="824">
        <v>2009</v>
      </c>
      <c r="G132" s="824">
        <v>101332747</v>
      </c>
      <c r="H132" s="825">
        <v>166517</v>
      </c>
      <c r="I132" s="825">
        <v>37466.339999999997</v>
      </c>
      <c r="J132" s="822" t="s">
        <v>1241</v>
      </c>
      <c r="K132" s="823"/>
      <c r="L132" s="364"/>
    </row>
    <row r="133" spans="1:12" ht="27.6" x14ac:dyDescent="0.3">
      <c r="A133" s="38" t="s">
        <v>15</v>
      </c>
      <c r="B133" s="16">
        <v>105</v>
      </c>
      <c r="C133" s="952" t="s">
        <v>1247</v>
      </c>
      <c r="D133" s="581">
        <v>1084</v>
      </c>
      <c r="E133" s="19"/>
      <c r="F133" s="16">
        <v>1973</v>
      </c>
      <c r="G133" s="16">
        <v>101332774</v>
      </c>
      <c r="H133" s="17">
        <v>318588.5</v>
      </c>
      <c r="I133" s="17">
        <v>0</v>
      </c>
      <c r="J133" s="593" t="s">
        <v>1241</v>
      </c>
      <c r="K133" s="829"/>
      <c r="L133" s="364"/>
    </row>
    <row r="134" spans="1:12" ht="27.6" x14ac:dyDescent="0.3">
      <c r="A134" s="38" t="s">
        <v>15</v>
      </c>
      <c r="B134" s="16">
        <v>106</v>
      </c>
      <c r="C134" s="952" t="s">
        <v>1895</v>
      </c>
      <c r="D134" s="17">
        <v>84.3</v>
      </c>
      <c r="E134" s="19"/>
      <c r="F134" s="16">
        <v>1975</v>
      </c>
      <c r="G134" s="16">
        <v>101332778</v>
      </c>
      <c r="H134" s="17">
        <v>115.22</v>
      </c>
      <c r="I134" s="17">
        <v>92.18</v>
      </c>
      <c r="J134" s="593" t="s">
        <v>1241</v>
      </c>
      <c r="K134" s="829"/>
      <c r="L134" s="364"/>
    </row>
    <row r="135" spans="1:12" ht="39.6" x14ac:dyDescent="0.3">
      <c r="A135" s="38" t="s">
        <v>15</v>
      </c>
      <c r="B135" s="16">
        <v>107</v>
      </c>
      <c r="C135" s="952" t="s">
        <v>1629</v>
      </c>
      <c r="D135" s="17">
        <v>203.3</v>
      </c>
      <c r="E135" s="19"/>
      <c r="F135" s="16">
        <v>1973</v>
      </c>
      <c r="G135" s="16">
        <v>101332779</v>
      </c>
      <c r="H135" s="17">
        <v>1002</v>
      </c>
      <c r="I135" s="17">
        <v>128.65</v>
      </c>
      <c r="J135" s="593" t="s">
        <v>1241</v>
      </c>
      <c r="K135" s="829"/>
      <c r="L135" s="364"/>
    </row>
    <row r="136" spans="1:12" ht="39.6" x14ac:dyDescent="0.3">
      <c r="A136" s="38" t="s">
        <v>15</v>
      </c>
      <c r="B136" s="16">
        <v>108</v>
      </c>
      <c r="C136" s="952" t="s">
        <v>1246</v>
      </c>
      <c r="D136" s="17">
        <v>110.7</v>
      </c>
      <c r="E136" s="19"/>
      <c r="F136" s="16">
        <v>1973</v>
      </c>
      <c r="G136" s="16">
        <v>101332780</v>
      </c>
      <c r="H136" s="17">
        <v>19228.84</v>
      </c>
      <c r="I136" s="17">
        <v>0</v>
      </c>
      <c r="J136" s="593" t="s">
        <v>1241</v>
      </c>
      <c r="K136" s="829"/>
      <c r="L136" s="364"/>
    </row>
    <row r="137" spans="1:12" ht="27.6" x14ac:dyDescent="0.3">
      <c r="A137" s="38" t="s">
        <v>15</v>
      </c>
      <c r="B137" s="16">
        <v>109</v>
      </c>
      <c r="C137" s="951" t="s">
        <v>1245</v>
      </c>
      <c r="D137" s="17">
        <v>90.5</v>
      </c>
      <c r="E137" s="60"/>
      <c r="F137" s="824">
        <v>1973</v>
      </c>
      <c r="G137" s="824">
        <v>101332781</v>
      </c>
      <c r="H137" s="825">
        <v>16771.310000000001</v>
      </c>
      <c r="I137" s="825">
        <v>0</v>
      </c>
      <c r="J137" s="822" t="s">
        <v>1241</v>
      </c>
      <c r="K137" s="823"/>
      <c r="L137" s="364"/>
    </row>
    <row r="138" spans="1:12" ht="39.6" x14ac:dyDescent="0.3">
      <c r="A138" s="38" t="s">
        <v>15</v>
      </c>
      <c r="B138" s="16">
        <v>110</v>
      </c>
      <c r="C138" s="951" t="s">
        <v>1896</v>
      </c>
      <c r="D138" s="17">
        <v>21</v>
      </c>
      <c r="E138" s="60"/>
      <c r="F138" s="824">
        <v>1975</v>
      </c>
      <c r="G138" s="824">
        <v>101332782</v>
      </c>
      <c r="H138" s="825">
        <v>39116.04</v>
      </c>
      <c r="I138" s="825">
        <v>0</v>
      </c>
      <c r="J138" s="822" t="s">
        <v>1241</v>
      </c>
      <c r="K138" s="823"/>
      <c r="L138" s="364"/>
    </row>
    <row r="139" spans="1:12" ht="27.6" x14ac:dyDescent="0.3">
      <c r="A139" s="38" t="s">
        <v>15</v>
      </c>
      <c r="B139" s="16">
        <v>111</v>
      </c>
      <c r="C139" s="951" t="s">
        <v>1244</v>
      </c>
      <c r="D139" s="17">
        <v>16.8</v>
      </c>
      <c r="E139" s="60"/>
      <c r="F139" s="824">
        <v>1975</v>
      </c>
      <c r="G139" s="824">
        <v>101332783</v>
      </c>
      <c r="H139" s="825">
        <v>12134.08</v>
      </c>
      <c r="I139" s="825">
        <v>0</v>
      </c>
      <c r="J139" s="822" t="s">
        <v>1241</v>
      </c>
      <c r="K139" s="823"/>
      <c r="L139" s="364"/>
    </row>
    <row r="140" spans="1:12" ht="26.4" x14ac:dyDescent="0.3">
      <c r="A140" s="38"/>
      <c r="B140" s="16">
        <v>112</v>
      </c>
      <c r="C140" s="951" t="s">
        <v>1243</v>
      </c>
      <c r="D140" s="17">
        <v>525</v>
      </c>
      <c r="E140" s="60"/>
      <c r="F140" s="824">
        <v>1975</v>
      </c>
      <c r="G140" s="824">
        <v>101332791</v>
      </c>
      <c r="H140" s="825">
        <v>674472.72</v>
      </c>
      <c r="I140" s="825">
        <v>44620.09</v>
      </c>
      <c r="J140" s="822" t="s">
        <v>1241</v>
      </c>
      <c r="K140" s="823"/>
      <c r="L140" s="15"/>
    </row>
    <row r="141" spans="1:12" ht="27.6" x14ac:dyDescent="0.3">
      <c r="A141" s="38" t="s">
        <v>15</v>
      </c>
      <c r="B141" s="16">
        <v>113</v>
      </c>
      <c r="C141" s="951" t="s">
        <v>1242</v>
      </c>
      <c r="D141" s="17">
        <v>40.6</v>
      </c>
      <c r="E141" s="60"/>
      <c r="F141" s="824">
        <v>2012</v>
      </c>
      <c r="G141" s="824">
        <v>101332793</v>
      </c>
      <c r="H141" s="825">
        <v>30764.09</v>
      </c>
      <c r="I141" s="825">
        <v>0</v>
      </c>
      <c r="J141" s="822" t="s">
        <v>1241</v>
      </c>
      <c r="K141" s="823"/>
      <c r="L141" s="208"/>
    </row>
    <row r="142" spans="1:12" x14ac:dyDescent="0.3">
      <c r="A142" s="38"/>
      <c r="B142" s="16"/>
      <c r="C142" s="953" t="s">
        <v>1252</v>
      </c>
      <c r="D142" s="17"/>
      <c r="E142" s="60"/>
      <c r="F142" s="824"/>
      <c r="G142" s="824"/>
      <c r="H142" s="825"/>
      <c r="I142" s="825"/>
      <c r="J142" s="822"/>
      <c r="K142" s="823"/>
      <c r="L142" s="208"/>
    </row>
    <row r="143" spans="1:12" ht="52.8" x14ac:dyDescent="0.3">
      <c r="A143" s="38" t="s">
        <v>15</v>
      </c>
      <c r="B143" s="16">
        <v>114</v>
      </c>
      <c r="C143" s="954" t="s">
        <v>1255</v>
      </c>
      <c r="D143" s="581">
        <v>1023.4</v>
      </c>
      <c r="E143" s="60"/>
      <c r="F143" s="16">
        <v>1983</v>
      </c>
      <c r="G143" s="16">
        <v>101332795</v>
      </c>
      <c r="H143" s="17">
        <v>857327</v>
      </c>
      <c r="I143" s="17">
        <v>0</v>
      </c>
      <c r="J143" s="593" t="s">
        <v>29</v>
      </c>
      <c r="K143" s="823"/>
      <c r="L143" s="208"/>
    </row>
    <row r="144" spans="1:12" ht="27.6" x14ac:dyDescent="0.3">
      <c r="A144" s="38" t="s">
        <v>15</v>
      </c>
      <c r="B144" s="16">
        <v>115</v>
      </c>
      <c r="C144" s="942" t="s">
        <v>1254</v>
      </c>
      <c r="D144" s="59"/>
      <c r="E144" s="60"/>
      <c r="F144" s="16">
        <v>1978</v>
      </c>
      <c r="G144" s="16">
        <v>101332796</v>
      </c>
      <c r="H144" s="17">
        <v>4097</v>
      </c>
      <c r="I144" s="17">
        <v>0</v>
      </c>
      <c r="J144" s="17" t="s">
        <v>29</v>
      </c>
      <c r="K144" s="210"/>
      <c r="L144" s="208"/>
    </row>
    <row r="145" spans="1:12" ht="27.6" x14ac:dyDescent="0.3">
      <c r="A145" s="38" t="s">
        <v>15</v>
      </c>
      <c r="B145" s="16">
        <v>116</v>
      </c>
      <c r="C145" s="942" t="s">
        <v>1253</v>
      </c>
      <c r="D145" s="59"/>
      <c r="E145" s="60"/>
      <c r="F145" s="16">
        <v>1978</v>
      </c>
      <c r="G145" s="16">
        <v>101332797</v>
      </c>
      <c r="H145" s="17">
        <v>536</v>
      </c>
      <c r="I145" s="17">
        <v>0</v>
      </c>
      <c r="J145" s="17" t="s">
        <v>29</v>
      </c>
      <c r="K145" s="210"/>
      <c r="L145" s="208"/>
    </row>
    <row r="146" spans="1:12" ht="41.4" x14ac:dyDescent="0.3">
      <c r="A146" s="38" t="s">
        <v>15</v>
      </c>
      <c r="B146" s="16">
        <v>117</v>
      </c>
      <c r="C146" s="942" t="s">
        <v>1897</v>
      </c>
      <c r="D146" s="212"/>
      <c r="E146" s="60"/>
      <c r="F146" s="16">
        <v>1984</v>
      </c>
      <c r="G146" s="16">
        <v>101332806</v>
      </c>
      <c r="H146" s="17">
        <v>25000</v>
      </c>
      <c r="I146" s="17">
        <v>11118.33</v>
      </c>
      <c r="J146" s="61"/>
      <c r="K146" s="210"/>
      <c r="L146" s="208"/>
    </row>
    <row r="147" spans="1:12" x14ac:dyDescent="0.3">
      <c r="A147" s="40"/>
      <c r="B147" s="16"/>
      <c r="C147" s="955" t="s">
        <v>1256</v>
      </c>
      <c r="D147" s="16"/>
      <c r="E147" s="16"/>
      <c r="F147" s="16"/>
      <c r="G147" s="16"/>
      <c r="H147" s="16"/>
      <c r="I147" s="17"/>
      <c r="J147" s="18"/>
      <c r="K147" s="18"/>
      <c r="L147" s="15"/>
    </row>
    <row r="148" spans="1:12" ht="27.6" x14ac:dyDescent="0.3">
      <c r="A148" s="38" t="s">
        <v>15</v>
      </c>
      <c r="B148" s="16">
        <v>118</v>
      </c>
      <c r="C148" s="956" t="s">
        <v>1258</v>
      </c>
      <c r="D148" s="211"/>
      <c r="E148" s="60"/>
      <c r="F148" s="16">
        <v>1990</v>
      </c>
      <c r="G148" s="16">
        <v>101332874</v>
      </c>
      <c r="H148" s="17">
        <v>355479.24</v>
      </c>
      <c r="I148" s="17">
        <v>38833.279999999999</v>
      </c>
      <c r="J148" s="61"/>
      <c r="K148" s="210"/>
      <c r="L148" s="364"/>
    </row>
    <row r="149" spans="1:12" ht="27.6" x14ac:dyDescent="0.3">
      <c r="A149" s="38" t="s">
        <v>15</v>
      </c>
      <c r="B149" s="16">
        <v>119</v>
      </c>
      <c r="C149" s="956" t="s">
        <v>1258</v>
      </c>
      <c r="D149" s="211"/>
      <c r="E149" s="60"/>
      <c r="F149" s="16">
        <v>1964</v>
      </c>
      <c r="G149" s="16">
        <v>101332875</v>
      </c>
      <c r="H149" s="17">
        <v>86975.05</v>
      </c>
      <c r="I149" s="17">
        <v>0</v>
      </c>
      <c r="J149" s="61"/>
      <c r="K149" s="210"/>
      <c r="L149" s="364"/>
    </row>
    <row r="150" spans="1:12" ht="27.6" x14ac:dyDescent="0.3">
      <c r="A150" s="38" t="s">
        <v>15</v>
      </c>
      <c r="B150" s="16">
        <v>120</v>
      </c>
      <c r="C150" s="956" t="s">
        <v>1257</v>
      </c>
      <c r="D150" s="211"/>
      <c r="E150" s="60"/>
      <c r="F150" s="16"/>
      <c r="G150" s="16">
        <v>101332877</v>
      </c>
      <c r="H150" s="17">
        <v>77540.149999999994</v>
      </c>
      <c r="I150" s="17">
        <v>0</v>
      </c>
      <c r="J150" s="61"/>
      <c r="K150" s="210"/>
      <c r="L150" s="364"/>
    </row>
    <row r="151" spans="1:12" ht="16.5" customHeight="1" x14ac:dyDescent="0.3">
      <c r="A151" s="19" t="s">
        <v>6</v>
      </c>
      <c r="B151" s="20"/>
      <c r="C151" s="365"/>
      <c r="D151" s="114"/>
      <c r="E151" s="21"/>
      <c r="F151" s="21"/>
      <c r="G151" s="21"/>
      <c r="H151" s="370">
        <v>2176458.77</v>
      </c>
      <c r="I151" s="213">
        <v>13089535.6</v>
      </c>
      <c r="J151" s="24"/>
      <c r="K151" s="22"/>
      <c r="L151" s="366"/>
    </row>
    <row r="152" spans="1:12" ht="16.5" customHeight="1" x14ac:dyDescent="0.3">
      <c r="A152" s="433"/>
      <c r="B152" s="433"/>
      <c r="C152" s="433"/>
      <c r="D152" s="434"/>
      <c r="E152" s="435"/>
      <c r="F152" s="435"/>
      <c r="G152" s="435"/>
      <c r="H152" s="435"/>
      <c r="I152" s="436"/>
      <c r="J152" s="436"/>
      <c r="K152" s="437"/>
      <c r="L152" s="438"/>
    </row>
    <row r="153" spans="1:12" ht="105" customHeight="1" x14ac:dyDescent="0.3">
      <c r="A153" s="179" t="s">
        <v>1259</v>
      </c>
      <c r="B153" s="16">
        <v>1</v>
      </c>
      <c r="C153" s="34" t="s">
        <v>1668</v>
      </c>
      <c r="D153" s="16">
        <v>3136.6</v>
      </c>
      <c r="E153" s="16"/>
      <c r="F153" s="16">
        <v>1956</v>
      </c>
      <c r="G153" s="16">
        <v>101310001</v>
      </c>
      <c r="H153" s="17">
        <v>2716263</v>
      </c>
      <c r="I153" s="17">
        <v>0</v>
      </c>
      <c r="J153" s="17" t="s">
        <v>1104</v>
      </c>
      <c r="K153" s="35" t="s">
        <v>99</v>
      </c>
      <c r="L153" s="15"/>
    </row>
    <row r="154" spans="1:12" ht="109.8" customHeight="1" x14ac:dyDescent="0.3">
      <c r="A154" s="179" t="s">
        <v>1259</v>
      </c>
      <c r="B154" s="504">
        <v>2</v>
      </c>
      <c r="C154" s="957" t="s">
        <v>1667</v>
      </c>
      <c r="D154" s="504">
        <v>187.9</v>
      </c>
      <c r="E154" s="504"/>
      <c r="F154" s="504">
        <v>1987</v>
      </c>
      <c r="G154" s="504">
        <v>101310002</v>
      </c>
      <c r="H154" s="17">
        <v>3465</v>
      </c>
      <c r="I154" s="289">
        <v>0</v>
      </c>
      <c r="J154" s="289" t="s">
        <v>1104</v>
      </c>
      <c r="K154" s="505" t="s">
        <v>99</v>
      </c>
      <c r="L154" s="506"/>
    </row>
    <row r="155" spans="1:12" x14ac:dyDescent="0.3">
      <c r="A155" s="19" t="s">
        <v>6</v>
      </c>
      <c r="B155" s="20"/>
      <c r="C155" s="20"/>
      <c r="D155" s="37">
        <f>SUM(D153:D154)</f>
        <v>3324.5</v>
      </c>
      <c r="E155" s="21"/>
      <c r="F155" s="21"/>
      <c r="G155" s="21"/>
      <c r="H155" s="370">
        <f>SUM(H153:H154)</f>
        <v>2719728</v>
      </c>
      <c r="I155" s="213">
        <f>SUM(I153:I154)</f>
        <v>0</v>
      </c>
      <c r="J155" s="24"/>
      <c r="K155" s="22"/>
      <c r="L155" s="23"/>
    </row>
    <row r="156" spans="1:12" x14ac:dyDescent="0.3">
      <c r="A156" s="433"/>
      <c r="B156" s="433"/>
      <c r="C156" s="433"/>
      <c r="D156" s="439"/>
      <c r="E156" s="435"/>
      <c r="F156" s="435"/>
      <c r="G156" s="435"/>
      <c r="H156" s="440"/>
      <c r="I156" s="436"/>
      <c r="J156" s="436"/>
      <c r="K156" s="437"/>
      <c r="L156" s="438"/>
    </row>
    <row r="157" spans="1:12" ht="59.25" customHeight="1" x14ac:dyDescent="0.3">
      <c r="A157" s="38" t="s">
        <v>102</v>
      </c>
      <c r="B157" s="16">
        <v>1</v>
      </c>
      <c r="C157" s="958" t="s">
        <v>103</v>
      </c>
      <c r="D157" s="16">
        <v>17.64</v>
      </c>
      <c r="E157" s="16"/>
      <c r="F157" s="16">
        <v>2009</v>
      </c>
      <c r="G157" s="40" t="s">
        <v>104</v>
      </c>
      <c r="H157" s="17">
        <v>17308</v>
      </c>
      <c r="I157" s="17">
        <v>5191.2</v>
      </c>
      <c r="J157" s="17" t="s">
        <v>29</v>
      </c>
      <c r="K157" s="35"/>
      <c r="L157" s="15"/>
    </row>
    <row r="158" spans="1:12" ht="78.75" customHeight="1" x14ac:dyDescent="0.3">
      <c r="A158" s="38" t="s">
        <v>102</v>
      </c>
      <c r="B158" s="16">
        <v>2</v>
      </c>
      <c r="C158" s="958" t="s">
        <v>105</v>
      </c>
      <c r="D158" s="16">
        <v>9113.2999999999993</v>
      </c>
      <c r="E158" s="16">
        <v>3</v>
      </c>
      <c r="F158" s="16">
        <v>1977</v>
      </c>
      <c r="G158" s="16" t="s">
        <v>106</v>
      </c>
      <c r="H158" s="17">
        <v>6215240</v>
      </c>
      <c r="I158" s="17">
        <v>19169.400000000001</v>
      </c>
      <c r="J158" s="17" t="s">
        <v>29</v>
      </c>
      <c r="K158" s="35"/>
      <c r="L158" s="38" t="s">
        <v>1528</v>
      </c>
    </row>
    <row r="159" spans="1:12" x14ac:dyDescent="0.3">
      <c r="A159" s="19" t="s">
        <v>6</v>
      </c>
      <c r="B159" s="20"/>
      <c r="C159" s="20"/>
      <c r="D159" s="611"/>
      <c r="E159" s="21"/>
      <c r="F159" s="21"/>
      <c r="G159" s="21"/>
      <c r="H159" s="370">
        <f>SUM(H157:H158)</f>
        <v>6232548</v>
      </c>
      <c r="I159" s="213">
        <f>SUM(I157:I158)</f>
        <v>24360.600000000002</v>
      </c>
      <c r="J159" s="24"/>
      <c r="K159" s="22"/>
      <c r="L159" s="23"/>
    </row>
    <row r="160" spans="1:12" x14ac:dyDescent="0.3">
      <c r="A160" s="433"/>
      <c r="B160" s="433"/>
      <c r="C160" s="433"/>
      <c r="D160" s="441"/>
      <c r="E160" s="435"/>
      <c r="F160" s="435"/>
      <c r="G160" s="435"/>
      <c r="H160" s="440"/>
      <c r="I160" s="436"/>
      <c r="J160" s="436"/>
      <c r="K160" s="437"/>
      <c r="L160" s="438"/>
    </row>
    <row r="161" spans="1:12" ht="92.25" customHeight="1" x14ac:dyDescent="0.3">
      <c r="A161" s="38" t="s">
        <v>110</v>
      </c>
      <c r="B161" s="16">
        <v>1</v>
      </c>
      <c r="C161" s="34" t="s">
        <v>1280</v>
      </c>
      <c r="D161" s="16">
        <v>1408.2</v>
      </c>
      <c r="E161" s="40" t="s">
        <v>111</v>
      </c>
      <c r="F161" s="16">
        <v>1963</v>
      </c>
      <c r="G161" s="16">
        <v>10131001</v>
      </c>
      <c r="H161" s="41">
        <v>402748</v>
      </c>
      <c r="I161" s="41">
        <v>0</v>
      </c>
      <c r="J161" s="18" t="s">
        <v>30</v>
      </c>
      <c r="K161" s="18" t="s">
        <v>112</v>
      </c>
      <c r="L161" s="15"/>
    </row>
    <row r="162" spans="1:12" ht="111" customHeight="1" x14ac:dyDescent="0.3">
      <c r="A162" s="38" t="s">
        <v>110</v>
      </c>
      <c r="B162" s="16">
        <v>2</v>
      </c>
      <c r="C162" s="34" t="s">
        <v>1281</v>
      </c>
      <c r="D162" s="16">
        <v>712.8</v>
      </c>
      <c r="E162" s="16">
        <v>1</v>
      </c>
      <c r="F162" s="16">
        <v>1965</v>
      </c>
      <c r="G162" s="16">
        <v>10131002</v>
      </c>
      <c r="H162" s="41">
        <v>158444</v>
      </c>
      <c r="I162" s="41">
        <v>0</v>
      </c>
      <c r="J162" s="18" t="s">
        <v>30</v>
      </c>
      <c r="K162" s="18" t="s">
        <v>112</v>
      </c>
      <c r="L162" s="15"/>
    </row>
    <row r="163" spans="1:12" ht="68.25" customHeight="1" x14ac:dyDescent="0.3">
      <c r="A163" s="38" t="s">
        <v>110</v>
      </c>
      <c r="B163" s="16">
        <v>3</v>
      </c>
      <c r="C163" s="958" t="s">
        <v>1282</v>
      </c>
      <c r="D163" s="16">
        <v>963.9</v>
      </c>
      <c r="E163" s="16">
        <v>2</v>
      </c>
      <c r="F163" s="16">
        <v>1960</v>
      </c>
      <c r="G163" s="16">
        <v>10131003</v>
      </c>
      <c r="H163" s="41">
        <v>23378</v>
      </c>
      <c r="I163" s="41">
        <v>0</v>
      </c>
      <c r="J163" s="18" t="s">
        <v>30</v>
      </c>
      <c r="K163" s="18" t="s">
        <v>112</v>
      </c>
      <c r="L163" s="15"/>
    </row>
    <row r="164" spans="1:12" ht="72.75" customHeight="1" x14ac:dyDescent="0.3">
      <c r="A164" s="38" t="s">
        <v>110</v>
      </c>
      <c r="B164" s="16">
        <v>4</v>
      </c>
      <c r="C164" s="34" t="s">
        <v>113</v>
      </c>
      <c r="D164" s="16">
        <v>936.8</v>
      </c>
      <c r="E164" s="16">
        <v>2</v>
      </c>
      <c r="F164" s="16">
        <v>1988</v>
      </c>
      <c r="G164" s="16">
        <v>10131004</v>
      </c>
      <c r="H164" s="41">
        <v>288590</v>
      </c>
      <c r="I164" s="41">
        <v>0</v>
      </c>
      <c r="J164" s="18" t="s">
        <v>30</v>
      </c>
      <c r="K164" s="35" t="s">
        <v>114</v>
      </c>
      <c r="L164" s="15"/>
    </row>
    <row r="165" spans="1:12" ht="102.75" customHeight="1" x14ac:dyDescent="0.3">
      <c r="A165" s="38" t="s">
        <v>110</v>
      </c>
      <c r="B165" s="16">
        <v>5</v>
      </c>
      <c r="C165" s="34" t="s">
        <v>1283</v>
      </c>
      <c r="D165" s="16">
        <v>146.1</v>
      </c>
      <c r="E165" s="16">
        <v>1</v>
      </c>
      <c r="F165" s="16">
        <v>1957</v>
      </c>
      <c r="G165" s="16">
        <v>10131005</v>
      </c>
      <c r="H165" s="41">
        <v>32407</v>
      </c>
      <c r="I165" s="41">
        <v>0</v>
      </c>
      <c r="J165" s="18" t="s">
        <v>30</v>
      </c>
      <c r="K165" s="18" t="s">
        <v>112</v>
      </c>
      <c r="L165" s="15"/>
    </row>
    <row r="166" spans="1:12" ht="109.8" customHeight="1" x14ac:dyDescent="0.3">
      <c r="A166" s="38" t="s">
        <v>110</v>
      </c>
      <c r="B166" s="16">
        <v>6</v>
      </c>
      <c r="C166" s="958" t="s">
        <v>115</v>
      </c>
      <c r="D166" s="42">
        <v>618.29999999999995</v>
      </c>
      <c r="E166" s="16">
        <v>1</v>
      </c>
      <c r="F166" s="16">
        <v>1975</v>
      </c>
      <c r="G166" s="16">
        <v>10131006</v>
      </c>
      <c r="H166" s="41">
        <v>380196</v>
      </c>
      <c r="I166" s="41">
        <v>125581.56</v>
      </c>
      <c r="J166" s="35" t="s">
        <v>2050</v>
      </c>
      <c r="K166" s="18" t="s">
        <v>71</v>
      </c>
      <c r="L166" s="15"/>
    </row>
    <row r="167" spans="1:12" ht="73.5" customHeight="1" x14ac:dyDescent="0.3">
      <c r="A167" s="38" t="s">
        <v>110</v>
      </c>
      <c r="B167" s="16">
        <v>7</v>
      </c>
      <c r="C167" s="919" t="s">
        <v>116</v>
      </c>
      <c r="D167" s="43">
        <v>538.20000000000005</v>
      </c>
      <c r="E167" s="16">
        <v>1</v>
      </c>
      <c r="F167" s="16">
        <v>1961</v>
      </c>
      <c r="G167" s="16">
        <v>10131007</v>
      </c>
      <c r="H167" s="41">
        <v>131883</v>
      </c>
      <c r="I167" s="41">
        <v>0</v>
      </c>
      <c r="J167" s="18" t="s">
        <v>30</v>
      </c>
      <c r="K167" s="18" t="s">
        <v>112</v>
      </c>
      <c r="L167" s="15"/>
    </row>
    <row r="168" spans="1:12" s="49" customFormat="1" ht="93.75" customHeight="1" x14ac:dyDescent="0.3">
      <c r="A168" s="62" t="s">
        <v>110</v>
      </c>
      <c r="B168" s="44">
        <v>8</v>
      </c>
      <c r="C168" s="45" t="s">
        <v>1305</v>
      </c>
      <c r="D168" s="41">
        <v>4544.7</v>
      </c>
      <c r="E168" s="46" t="s">
        <v>117</v>
      </c>
      <c r="F168" s="44">
        <v>1963</v>
      </c>
      <c r="G168" s="46">
        <v>10131008</v>
      </c>
      <c r="H168" s="47">
        <v>1948868</v>
      </c>
      <c r="I168" s="47">
        <v>610917.48</v>
      </c>
      <c r="J168" s="48" t="s">
        <v>30</v>
      </c>
      <c r="K168" s="48" t="s">
        <v>112</v>
      </c>
      <c r="L168" s="45"/>
    </row>
    <row r="169" spans="1:12" ht="55.2" x14ac:dyDescent="0.3">
      <c r="A169" s="38" t="s">
        <v>110</v>
      </c>
      <c r="B169" s="16">
        <v>9</v>
      </c>
      <c r="C169" s="832" t="s">
        <v>118</v>
      </c>
      <c r="D169" s="42">
        <v>302.60000000000002</v>
      </c>
      <c r="E169" s="16">
        <v>1</v>
      </c>
      <c r="F169" s="16">
        <v>1975</v>
      </c>
      <c r="G169" s="40" t="s">
        <v>1284</v>
      </c>
      <c r="H169" s="41">
        <v>181912</v>
      </c>
      <c r="I169" s="41">
        <v>44256.7</v>
      </c>
      <c r="J169" s="18" t="s">
        <v>30</v>
      </c>
      <c r="K169" s="18" t="s">
        <v>112</v>
      </c>
      <c r="L169" s="15"/>
    </row>
    <row r="170" spans="1:12" ht="55.2" x14ac:dyDescent="0.3">
      <c r="A170" s="38" t="s">
        <v>110</v>
      </c>
      <c r="B170" s="16">
        <v>10</v>
      </c>
      <c r="C170" s="833" t="s">
        <v>119</v>
      </c>
      <c r="D170" s="42">
        <v>984.7</v>
      </c>
      <c r="E170" s="16">
        <v>2</v>
      </c>
      <c r="F170" s="16">
        <v>1973</v>
      </c>
      <c r="G170" s="16">
        <v>10131012</v>
      </c>
      <c r="H170" s="41">
        <v>47037</v>
      </c>
      <c r="I170" s="41">
        <v>0</v>
      </c>
      <c r="J170" s="18" t="s">
        <v>30</v>
      </c>
      <c r="K170" s="18" t="s">
        <v>71</v>
      </c>
      <c r="L170" s="15"/>
    </row>
    <row r="171" spans="1:12" ht="55.8" x14ac:dyDescent="0.3">
      <c r="A171" s="38" t="s">
        <v>110</v>
      </c>
      <c r="B171" s="16">
        <v>11</v>
      </c>
      <c r="C171" s="50" t="s">
        <v>120</v>
      </c>
      <c r="D171" s="16">
        <v>132.69999999999999</v>
      </c>
      <c r="E171" s="16">
        <v>1</v>
      </c>
      <c r="F171" s="16">
        <v>1960</v>
      </c>
      <c r="G171" s="16">
        <v>10131013</v>
      </c>
      <c r="H171" s="41">
        <v>14240</v>
      </c>
      <c r="I171" s="41">
        <v>0</v>
      </c>
      <c r="J171" s="18" t="s">
        <v>30</v>
      </c>
      <c r="K171" s="18" t="s">
        <v>71</v>
      </c>
      <c r="L171" s="15"/>
    </row>
    <row r="172" spans="1:12" ht="64.5" customHeight="1" x14ac:dyDescent="0.3">
      <c r="A172" s="38" t="s">
        <v>110</v>
      </c>
      <c r="B172" s="16">
        <v>12</v>
      </c>
      <c r="C172" s="959" t="s">
        <v>121</v>
      </c>
      <c r="D172" s="43">
        <v>490.1</v>
      </c>
      <c r="E172" s="51">
        <v>1</v>
      </c>
      <c r="F172" s="16">
        <v>1965</v>
      </c>
      <c r="G172" s="52">
        <v>10131014</v>
      </c>
      <c r="H172" s="53">
        <v>212422</v>
      </c>
      <c r="I172" s="53">
        <v>0</v>
      </c>
      <c r="J172" s="18" t="s">
        <v>30</v>
      </c>
      <c r="K172" s="18" t="s">
        <v>71</v>
      </c>
      <c r="L172" s="15"/>
    </row>
    <row r="173" spans="1:12" ht="69.599999999999994" x14ac:dyDescent="0.3">
      <c r="A173" s="38" t="s">
        <v>110</v>
      </c>
      <c r="B173" s="16">
        <v>13</v>
      </c>
      <c r="C173" s="50" t="s">
        <v>122</v>
      </c>
      <c r="D173" s="42">
        <v>591.6</v>
      </c>
      <c r="E173" s="16">
        <v>1</v>
      </c>
      <c r="F173" s="16">
        <v>1962</v>
      </c>
      <c r="G173" s="16">
        <v>10131015</v>
      </c>
      <c r="H173" s="41">
        <v>411917</v>
      </c>
      <c r="I173" s="41">
        <v>143362.62</v>
      </c>
      <c r="J173" s="18" t="s">
        <v>30</v>
      </c>
      <c r="K173" s="18" t="s">
        <v>112</v>
      </c>
      <c r="L173" s="15"/>
    </row>
    <row r="174" spans="1:12" ht="125.25" customHeight="1" x14ac:dyDescent="0.3">
      <c r="A174" s="38" t="s">
        <v>110</v>
      </c>
      <c r="B174" s="16">
        <v>14</v>
      </c>
      <c r="C174" s="832" t="s">
        <v>123</v>
      </c>
      <c r="D174" s="42">
        <v>481.4</v>
      </c>
      <c r="E174" s="16">
        <v>1</v>
      </c>
      <c r="F174" s="16">
        <v>1963</v>
      </c>
      <c r="G174" s="16">
        <v>10131016</v>
      </c>
      <c r="H174" s="41">
        <v>131518</v>
      </c>
      <c r="I174" s="41">
        <v>0</v>
      </c>
      <c r="J174" s="18" t="s">
        <v>30</v>
      </c>
      <c r="K174" s="18" t="s">
        <v>112</v>
      </c>
      <c r="L174" s="15"/>
    </row>
    <row r="175" spans="1:12" ht="63.75" customHeight="1" x14ac:dyDescent="0.3">
      <c r="A175" s="38" t="s">
        <v>110</v>
      </c>
      <c r="B175" s="16">
        <v>15</v>
      </c>
      <c r="C175" s="832" t="s">
        <v>124</v>
      </c>
      <c r="D175" s="42">
        <v>349.6</v>
      </c>
      <c r="E175" s="16">
        <v>1</v>
      </c>
      <c r="F175" s="16">
        <v>1965</v>
      </c>
      <c r="G175" s="16">
        <v>10131017</v>
      </c>
      <c r="H175" s="41">
        <v>111288</v>
      </c>
      <c r="I175" s="41">
        <v>0</v>
      </c>
      <c r="J175" s="18" t="s">
        <v>30</v>
      </c>
      <c r="K175" s="18" t="s">
        <v>112</v>
      </c>
      <c r="L175" s="15"/>
    </row>
    <row r="176" spans="1:12" ht="96.6" x14ac:dyDescent="0.3">
      <c r="A176" s="38" t="s">
        <v>110</v>
      </c>
      <c r="B176" s="16">
        <v>16</v>
      </c>
      <c r="C176" s="832" t="s">
        <v>125</v>
      </c>
      <c r="D176" s="42">
        <v>766.4</v>
      </c>
      <c r="E176" s="16">
        <v>2</v>
      </c>
      <c r="F176" s="16">
        <v>1965</v>
      </c>
      <c r="G176" s="16">
        <v>10131018</v>
      </c>
      <c r="H176" s="41">
        <v>24621</v>
      </c>
      <c r="I176" s="41">
        <v>0</v>
      </c>
      <c r="J176" s="35" t="s">
        <v>2050</v>
      </c>
      <c r="K176" s="18" t="s">
        <v>71</v>
      </c>
      <c r="L176" s="15"/>
    </row>
    <row r="177" spans="1:12" ht="96.6" x14ac:dyDescent="0.3">
      <c r="A177" s="38" t="s">
        <v>110</v>
      </c>
      <c r="B177" s="16">
        <v>17</v>
      </c>
      <c r="C177" s="832" t="s">
        <v>126</v>
      </c>
      <c r="D177" s="42">
        <v>97.4</v>
      </c>
      <c r="E177" s="16">
        <v>1</v>
      </c>
      <c r="F177" s="16">
        <v>1960</v>
      </c>
      <c r="G177" s="16">
        <v>10131019</v>
      </c>
      <c r="H177" s="41">
        <v>9073</v>
      </c>
      <c r="I177" s="41">
        <v>0</v>
      </c>
      <c r="J177" s="18" t="s">
        <v>30</v>
      </c>
      <c r="K177" s="18" t="s">
        <v>112</v>
      </c>
      <c r="L177" s="15"/>
    </row>
    <row r="178" spans="1:12" ht="96.6" x14ac:dyDescent="0.3">
      <c r="A178" s="38" t="s">
        <v>110</v>
      </c>
      <c r="B178" s="16">
        <v>18</v>
      </c>
      <c r="C178" s="832" t="s">
        <v>127</v>
      </c>
      <c r="D178" s="42">
        <v>410.3</v>
      </c>
      <c r="E178" s="16">
        <v>1</v>
      </c>
      <c r="F178" s="16">
        <v>1965</v>
      </c>
      <c r="G178" s="16">
        <v>10131020</v>
      </c>
      <c r="H178" s="41">
        <v>15000</v>
      </c>
      <c r="I178" s="41">
        <v>10800</v>
      </c>
      <c r="J178" s="35" t="s">
        <v>2050</v>
      </c>
      <c r="K178" s="18" t="s">
        <v>71</v>
      </c>
      <c r="L178" s="15"/>
    </row>
    <row r="179" spans="1:12" ht="69" x14ac:dyDescent="0.3">
      <c r="A179" s="38" t="s">
        <v>110</v>
      </c>
      <c r="B179" s="16">
        <v>19</v>
      </c>
      <c r="C179" s="832" t="s">
        <v>128</v>
      </c>
      <c r="D179" s="42">
        <v>472.3</v>
      </c>
      <c r="E179" s="16">
        <v>1</v>
      </c>
      <c r="F179" s="16">
        <v>1956</v>
      </c>
      <c r="G179" s="40" t="s">
        <v>1285</v>
      </c>
      <c r="H179" s="41">
        <v>57202</v>
      </c>
      <c r="I179" s="41">
        <v>49.35</v>
      </c>
      <c r="J179" s="18" t="s">
        <v>30</v>
      </c>
      <c r="K179" s="18" t="s">
        <v>112</v>
      </c>
      <c r="L179" s="15"/>
    </row>
    <row r="180" spans="1:12" ht="55.2" x14ac:dyDescent="0.3">
      <c r="A180" s="38" t="s">
        <v>110</v>
      </c>
      <c r="B180" s="16">
        <v>20</v>
      </c>
      <c r="C180" s="832" t="s">
        <v>129</v>
      </c>
      <c r="D180" s="54">
        <v>203.5</v>
      </c>
      <c r="E180" s="16">
        <v>1</v>
      </c>
      <c r="F180" s="16">
        <v>1960</v>
      </c>
      <c r="G180" s="16">
        <v>101310023</v>
      </c>
      <c r="H180" s="41">
        <v>35000</v>
      </c>
      <c r="I180" s="41">
        <v>0</v>
      </c>
      <c r="J180" s="18" t="s">
        <v>30</v>
      </c>
      <c r="K180" s="18" t="s">
        <v>71</v>
      </c>
      <c r="L180" s="15"/>
    </row>
    <row r="181" spans="1:12" ht="82.8" x14ac:dyDescent="0.3">
      <c r="A181" s="38" t="s">
        <v>110</v>
      </c>
      <c r="B181" s="16">
        <v>21</v>
      </c>
      <c r="C181" s="70" t="s">
        <v>130</v>
      </c>
      <c r="D181" s="55">
        <v>132.80000000000001</v>
      </c>
      <c r="E181" s="56">
        <v>1</v>
      </c>
      <c r="F181" s="16">
        <v>1958</v>
      </c>
      <c r="G181" s="16">
        <v>10131024</v>
      </c>
      <c r="H181" s="41">
        <v>9870</v>
      </c>
      <c r="I181" s="41">
        <v>3627.2</v>
      </c>
      <c r="J181" s="35" t="s">
        <v>2051</v>
      </c>
      <c r="K181" s="18" t="s">
        <v>71</v>
      </c>
      <c r="L181" s="15"/>
    </row>
    <row r="182" spans="1:12" ht="82.8" x14ac:dyDescent="0.3">
      <c r="A182" s="38" t="s">
        <v>110</v>
      </c>
      <c r="B182" s="16">
        <v>22</v>
      </c>
      <c r="C182" s="834" t="s">
        <v>1286</v>
      </c>
      <c r="D182" s="55">
        <v>79.599999999999994</v>
      </c>
      <c r="E182" s="56">
        <v>1</v>
      </c>
      <c r="F182" s="16">
        <v>1963</v>
      </c>
      <c r="G182" s="52" t="s">
        <v>1287</v>
      </c>
      <c r="H182" s="41">
        <v>20300</v>
      </c>
      <c r="I182" s="41">
        <v>0</v>
      </c>
      <c r="J182" s="18" t="s">
        <v>30</v>
      </c>
      <c r="K182" s="18" t="s">
        <v>112</v>
      </c>
      <c r="L182" s="15"/>
    </row>
    <row r="183" spans="1:12" ht="42" x14ac:dyDescent="0.3">
      <c r="A183" s="38" t="s">
        <v>110</v>
      </c>
      <c r="B183" s="16">
        <v>23</v>
      </c>
      <c r="C183" s="50" t="s">
        <v>131</v>
      </c>
      <c r="D183" s="42">
        <v>869.9</v>
      </c>
      <c r="E183" s="16">
        <v>2</v>
      </c>
      <c r="F183" s="16">
        <v>1964</v>
      </c>
      <c r="G183" s="52">
        <v>10131028</v>
      </c>
      <c r="H183" s="41">
        <v>383981</v>
      </c>
      <c r="I183" s="41">
        <v>16970.66</v>
      </c>
      <c r="J183" s="18" t="s">
        <v>30</v>
      </c>
      <c r="K183" s="18" t="s">
        <v>112</v>
      </c>
      <c r="L183" s="15"/>
    </row>
    <row r="184" spans="1:12" ht="101.4" customHeight="1" x14ac:dyDescent="0.3">
      <c r="A184" s="38" t="s">
        <v>110</v>
      </c>
      <c r="B184" s="16">
        <v>24</v>
      </c>
      <c r="C184" s="832" t="s">
        <v>132</v>
      </c>
      <c r="D184" s="42">
        <v>485.3</v>
      </c>
      <c r="E184" s="16">
        <v>2</v>
      </c>
      <c r="F184" s="16">
        <v>1961</v>
      </c>
      <c r="G184" s="52">
        <v>10131029</v>
      </c>
      <c r="H184" s="41">
        <v>18780</v>
      </c>
      <c r="I184" s="41">
        <v>0</v>
      </c>
      <c r="J184" s="35" t="s">
        <v>2050</v>
      </c>
      <c r="K184" s="18" t="s">
        <v>71</v>
      </c>
      <c r="L184" s="15"/>
    </row>
    <row r="185" spans="1:12" ht="69.599999999999994" x14ac:dyDescent="0.3">
      <c r="A185" s="38" t="s">
        <v>110</v>
      </c>
      <c r="B185" s="16">
        <v>25</v>
      </c>
      <c r="C185" s="50" t="s">
        <v>133</v>
      </c>
      <c r="D185" s="215">
        <v>609.1</v>
      </c>
      <c r="E185" s="57">
        <v>1</v>
      </c>
      <c r="F185" s="16">
        <v>1963</v>
      </c>
      <c r="G185" s="52">
        <v>10131030</v>
      </c>
      <c r="H185" s="41">
        <v>42681</v>
      </c>
      <c r="I185" s="41">
        <v>0</v>
      </c>
      <c r="J185" s="18" t="s">
        <v>30</v>
      </c>
      <c r="K185" s="18" t="s">
        <v>112</v>
      </c>
      <c r="L185" s="15"/>
    </row>
    <row r="186" spans="1:12" ht="82.8" x14ac:dyDescent="0.3">
      <c r="A186" s="38" t="s">
        <v>110</v>
      </c>
      <c r="B186" s="16">
        <v>26</v>
      </c>
      <c r="C186" s="50" t="s">
        <v>134</v>
      </c>
      <c r="D186" s="215">
        <v>306.89999999999998</v>
      </c>
      <c r="E186" s="57">
        <v>1</v>
      </c>
      <c r="F186" s="16">
        <v>1976</v>
      </c>
      <c r="G186" s="58">
        <v>10131031</v>
      </c>
      <c r="H186" s="41">
        <v>59036</v>
      </c>
      <c r="I186" s="41">
        <v>868.96</v>
      </c>
      <c r="J186" s="35" t="s">
        <v>2051</v>
      </c>
      <c r="K186" s="35" t="s">
        <v>71</v>
      </c>
      <c r="L186" s="38" t="s">
        <v>135</v>
      </c>
    </row>
    <row r="187" spans="1:12" ht="83.4" x14ac:dyDescent="0.3">
      <c r="A187" s="38" t="s">
        <v>110</v>
      </c>
      <c r="B187" s="16">
        <v>27</v>
      </c>
      <c r="C187" s="50" t="s">
        <v>136</v>
      </c>
      <c r="D187" s="215">
        <v>620.29999999999995</v>
      </c>
      <c r="E187" s="57">
        <v>1</v>
      </c>
      <c r="F187" s="16">
        <v>1965</v>
      </c>
      <c r="G187" s="52">
        <v>10131032</v>
      </c>
      <c r="H187" s="41">
        <v>15000</v>
      </c>
      <c r="I187" s="41">
        <v>0</v>
      </c>
      <c r="J187" s="18" t="s">
        <v>29</v>
      </c>
      <c r="K187" s="35" t="s">
        <v>114</v>
      </c>
      <c r="L187" s="38" t="s">
        <v>137</v>
      </c>
    </row>
    <row r="188" spans="1:12" ht="82.8" x14ac:dyDescent="0.3">
      <c r="A188" s="38" t="s">
        <v>110</v>
      </c>
      <c r="B188" s="16">
        <v>28</v>
      </c>
      <c r="C188" s="832" t="s">
        <v>138</v>
      </c>
      <c r="D188" s="214">
        <v>150</v>
      </c>
      <c r="E188" s="16">
        <v>1</v>
      </c>
      <c r="F188" s="16">
        <v>1992</v>
      </c>
      <c r="G188" s="16">
        <v>10131033</v>
      </c>
      <c r="H188" s="41">
        <v>242576</v>
      </c>
      <c r="I188" s="41">
        <v>37702.050000000003</v>
      </c>
      <c r="J188" s="35" t="s">
        <v>2051</v>
      </c>
      <c r="K188" s="35" t="s">
        <v>71</v>
      </c>
      <c r="L188" s="38" t="s">
        <v>139</v>
      </c>
    </row>
    <row r="189" spans="1:12" ht="66.75" customHeight="1" x14ac:dyDescent="0.3">
      <c r="A189" s="62" t="s">
        <v>110</v>
      </c>
      <c r="B189" s="44">
        <v>29</v>
      </c>
      <c r="C189" s="31" t="s">
        <v>140</v>
      </c>
      <c r="D189" s="58">
        <v>564.79999999999995</v>
      </c>
      <c r="E189" s="44">
        <v>2</v>
      </c>
      <c r="F189" s="44">
        <v>1957</v>
      </c>
      <c r="G189" s="44">
        <v>10131034</v>
      </c>
      <c r="H189" s="41">
        <v>155804</v>
      </c>
      <c r="I189" s="41">
        <v>0</v>
      </c>
      <c r="J189" s="48" t="s">
        <v>30</v>
      </c>
      <c r="K189" s="48" t="s">
        <v>112</v>
      </c>
      <c r="L189" s="62"/>
    </row>
    <row r="190" spans="1:12" ht="105.6" customHeight="1" x14ac:dyDescent="0.3">
      <c r="A190" s="62" t="s">
        <v>110</v>
      </c>
      <c r="B190" s="44">
        <v>30</v>
      </c>
      <c r="C190" s="45" t="s">
        <v>141</v>
      </c>
      <c r="D190" s="58">
        <v>287.39999999999998</v>
      </c>
      <c r="E190" s="44">
        <v>1</v>
      </c>
      <c r="F190" s="44">
        <v>1968</v>
      </c>
      <c r="G190" s="44">
        <v>10131035</v>
      </c>
      <c r="H190" s="41">
        <v>28075</v>
      </c>
      <c r="I190" s="41">
        <v>0</v>
      </c>
      <c r="J190" s="284" t="s">
        <v>2050</v>
      </c>
      <c r="K190" s="48" t="s">
        <v>71</v>
      </c>
      <c r="L190" s="62"/>
    </row>
    <row r="191" spans="1:12" ht="68.25" customHeight="1" x14ac:dyDescent="0.3">
      <c r="A191" s="657" t="s">
        <v>110</v>
      </c>
      <c r="B191" s="44">
        <v>31</v>
      </c>
      <c r="C191" s="31" t="s">
        <v>142</v>
      </c>
      <c r="D191" s="58">
        <v>108.3</v>
      </c>
      <c r="E191" s="44">
        <v>1</v>
      </c>
      <c r="F191" s="44">
        <v>1978</v>
      </c>
      <c r="G191" s="44">
        <v>10131036</v>
      </c>
      <c r="H191" s="41">
        <v>15000</v>
      </c>
      <c r="I191" s="41">
        <v>10550</v>
      </c>
      <c r="J191" s="48" t="s">
        <v>30</v>
      </c>
      <c r="K191" s="48" t="s">
        <v>112</v>
      </c>
      <c r="L191" s="45"/>
    </row>
    <row r="192" spans="1:12" ht="73.5" customHeight="1" x14ac:dyDescent="0.3">
      <c r="A192" s="502" t="s">
        <v>110</v>
      </c>
      <c r="B192" s="44">
        <v>32</v>
      </c>
      <c r="C192" s="835" t="s">
        <v>1288</v>
      </c>
      <c r="D192" s="58">
        <v>2534.8000000000002</v>
      </c>
      <c r="E192" s="52" t="s">
        <v>1289</v>
      </c>
      <c r="F192" s="58">
        <v>1975</v>
      </c>
      <c r="G192" s="318">
        <v>10131037</v>
      </c>
      <c r="H192" s="499">
        <v>3246957</v>
      </c>
      <c r="I192" s="503">
        <v>2204047.2999999998</v>
      </c>
      <c r="J192" s="500" t="s">
        <v>30</v>
      </c>
      <c r="K192" s="48" t="s">
        <v>112</v>
      </c>
      <c r="L192" s="216"/>
    </row>
    <row r="193" spans="1:12" ht="87.6" customHeight="1" x14ac:dyDescent="0.3">
      <c r="A193" s="657" t="s">
        <v>110</v>
      </c>
      <c r="B193" s="44">
        <v>33</v>
      </c>
      <c r="C193" s="363" t="s">
        <v>1290</v>
      </c>
      <c r="D193" s="58">
        <v>349.16</v>
      </c>
      <c r="E193" s="52">
        <v>1</v>
      </c>
      <c r="F193" s="58">
        <v>1954</v>
      </c>
      <c r="G193" s="318">
        <v>10131039</v>
      </c>
      <c r="H193" s="499">
        <v>175172</v>
      </c>
      <c r="I193" s="499">
        <v>0</v>
      </c>
      <c r="J193" s="886" t="s">
        <v>2051</v>
      </c>
      <c r="K193" s="48" t="s">
        <v>71</v>
      </c>
      <c r="L193" s="216"/>
    </row>
    <row r="194" spans="1:12" ht="84.75" customHeight="1" x14ac:dyDescent="0.3">
      <c r="A194" s="657" t="s">
        <v>110</v>
      </c>
      <c r="B194" s="44">
        <v>34</v>
      </c>
      <c r="C194" s="31" t="s">
        <v>1291</v>
      </c>
      <c r="D194" s="44">
        <v>469.1</v>
      </c>
      <c r="E194" s="46">
        <v>1</v>
      </c>
      <c r="F194" s="44">
        <v>1975</v>
      </c>
      <c r="G194" s="46" t="s">
        <v>1292</v>
      </c>
      <c r="H194" s="205">
        <v>91108</v>
      </c>
      <c r="I194" s="205">
        <v>41944.92</v>
      </c>
      <c r="J194" s="48" t="s">
        <v>30</v>
      </c>
      <c r="K194" s="48" t="s">
        <v>112</v>
      </c>
      <c r="L194" s="216"/>
    </row>
    <row r="195" spans="1:12" ht="66.75" customHeight="1" x14ac:dyDescent="0.3">
      <c r="A195" s="657" t="s">
        <v>110</v>
      </c>
      <c r="B195" s="44">
        <v>35</v>
      </c>
      <c r="C195" s="31" t="s">
        <v>1293</v>
      </c>
      <c r="D195" s="44">
        <v>21.1</v>
      </c>
      <c r="E195" s="46">
        <v>1</v>
      </c>
      <c r="F195" s="44">
        <v>1972</v>
      </c>
      <c r="G195" s="44">
        <v>10131041</v>
      </c>
      <c r="H195" s="205">
        <v>2688</v>
      </c>
      <c r="I195" s="205">
        <v>691.56</v>
      </c>
      <c r="J195" s="48" t="s">
        <v>30</v>
      </c>
      <c r="K195" s="48" t="s">
        <v>112</v>
      </c>
      <c r="L195" s="216"/>
    </row>
    <row r="196" spans="1:12" ht="51.75" customHeight="1" x14ac:dyDescent="0.3">
      <c r="A196" s="657" t="s">
        <v>110</v>
      </c>
      <c r="B196" s="44">
        <v>36</v>
      </c>
      <c r="C196" s="31" t="s">
        <v>1294</v>
      </c>
      <c r="D196" s="217"/>
      <c r="E196" s="46">
        <v>1</v>
      </c>
      <c r="F196" s="44">
        <v>1965</v>
      </c>
      <c r="G196" s="44">
        <v>10131044</v>
      </c>
      <c r="H196" s="205">
        <v>6452</v>
      </c>
      <c r="I196" s="205">
        <v>163.80000000000001</v>
      </c>
      <c r="J196" s="48" t="s">
        <v>30</v>
      </c>
      <c r="K196" s="48" t="s">
        <v>112</v>
      </c>
      <c r="L196" s="216"/>
    </row>
    <row r="197" spans="1:12" ht="97.5" customHeight="1" x14ac:dyDescent="0.3">
      <c r="A197" s="657" t="s">
        <v>110</v>
      </c>
      <c r="B197" s="44">
        <v>37</v>
      </c>
      <c r="C197" s="819" t="s">
        <v>1295</v>
      </c>
      <c r="D197" s="44">
        <v>209.1</v>
      </c>
      <c r="E197" s="44">
        <v>1</v>
      </c>
      <c r="F197" s="44">
        <v>1983</v>
      </c>
      <c r="G197" s="46" t="s">
        <v>1296</v>
      </c>
      <c r="H197" s="501">
        <v>61091</v>
      </c>
      <c r="I197" s="501">
        <v>16810.900000000001</v>
      </c>
      <c r="J197" s="48" t="s">
        <v>30</v>
      </c>
      <c r="K197" s="48" t="s">
        <v>112</v>
      </c>
      <c r="L197" s="216"/>
    </row>
    <row r="198" spans="1:12" ht="54" customHeight="1" x14ac:dyDescent="0.3">
      <c r="A198" s="657" t="s">
        <v>110</v>
      </c>
      <c r="B198" s="58">
        <v>38</v>
      </c>
      <c r="C198" s="31" t="s">
        <v>1297</v>
      </c>
      <c r="D198" s="44">
        <v>1447.6</v>
      </c>
      <c r="E198" s="46" t="s">
        <v>1298</v>
      </c>
      <c r="F198" s="44">
        <v>1968</v>
      </c>
      <c r="G198" s="44">
        <v>10131048</v>
      </c>
      <c r="H198" s="205">
        <v>645204.22</v>
      </c>
      <c r="I198" s="205">
        <v>34269.769999999997</v>
      </c>
      <c r="J198" s="48" t="s">
        <v>30</v>
      </c>
      <c r="K198" s="48" t="s">
        <v>112</v>
      </c>
      <c r="L198" s="216"/>
    </row>
    <row r="199" spans="1:12" ht="48.75" customHeight="1" x14ac:dyDescent="0.3">
      <c r="A199" s="657" t="s">
        <v>110</v>
      </c>
      <c r="B199" s="58">
        <v>39</v>
      </c>
      <c r="C199" s="31" t="s">
        <v>1299</v>
      </c>
      <c r="D199" s="44">
        <v>470.4</v>
      </c>
      <c r="E199" s="46">
        <v>1</v>
      </c>
      <c r="F199" s="44"/>
      <c r="G199" s="46">
        <v>10131049</v>
      </c>
      <c r="H199" s="205">
        <v>79020</v>
      </c>
      <c r="I199" s="205">
        <v>0</v>
      </c>
      <c r="J199" s="48" t="s">
        <v>29</v>
      </c>
      <c r="K199" s="48" t="s">
        <v>114</v>
      </c>
      <c r="L199" s="216"/>
    </row>
    <row r="200" spans="1:12" ht="91.5" customHeight="1" x14ac:dyDescent="0.3">
      <c r="A200" s="657" t="s">
        <v>110</v>
      </c>
      <c r="B200" s="58">
        <v>40</v>
      </c>
      <c r="C200" s="819" t="s">
        <v>1300</v>
      </c>
      <c r="D200" s="44">
        <v>431.1</v>
      </c>
      <c r="E200" s="46">
        <v>2</v>
      </c>
      <c r="F200" s="44">
        <v>1929</v>
      </c>
      <c r="G200" s="46" t="s">
        <v>1301</v>
      </c>
      <c r="H200" s="205">
        <v>118053</v>
      </c>
      <c r="I200" s="205">
        <v>0</v>
      </c>
      <c r="J200" s="48" t="s">
        <v>30</v>
      </c>
      <c r="K200" s="48" t="s">
        <v>112</v>
      </c>
      <c r="L200" s="216"/>
    </row>
    <row r="201" spans="1:12" ht="78" customHeight="1" x14ac:dyDescent="0.3">
      <c r="A201" s="657" t="s">
        <v>110</v>
      </c>
      <c r="B201" s="58">
        <v>41</v>
      </c>
      <c r="C201" s="819" t="s">
        <v>1302</v>
      </c>
      <c r="D201" s="44">
        <v>1136.5</v>
      </c>
      <c r="E201" s="46">
        <v>1</v>
      </c>
      <c r="F201" s="44">
        <v>1990</v>
      </c>
      <c r="G201" s="44">
        <v>10131052</v>
      </c>
      <c r="H201" s="205">
        <v>1175336</v>
      </c>
      <c r="I201" s="205">
        <v>412686.4</v>
      </c>
      <c r="J201" s="48" t="s">
        <v>30</v>
      </c>
      <c r="K201" s="48" t="s">
        <v>71</v>
      </c>
      <c r="L201" s="216"/>
    </row>
    <row r="202" spans="1:12" ht="57" customHeight="1" x14ac:dyDescent="0.3">
      <c r="A202" s="62" t="s">
        <v>110</v>
      </c>
      <c r="B202" s="58">
        <v>42</v>
      </c>
      <c r="C202" s="819" t="s">
        <v>1303</v>
      </c>
      <c r="D202" s="217">
        <v>71</v>
      </c>
      <c r="E202" s="46">
        <v>1</v>
      </c>
      <c r="F202" s="44">
        <v>1996</v>
      </c>
      <c r="G202" s="44">
        <v>10131053</v>
      </c>
      <c r="H202" s="205">
        <v>59702</v>
      </c>
      <c r="I202" s="205">
        <v>5356.5</v>
      </c>
      <c r="J202" s="48" t="s">
        <v>30</v>
      </c>
      <c r="K202" s="48" t="s">
        <v>71</v>
      </c>
      <c r="L202" s="216"/>
    </row>
    <row r="203" spans="1:12" ht="60.75" customHeight="1" x14ac:dyDescent="0.3">
      <c r="A203" s="62" t="s">
        <v>110</v>
      </c>
      <c r="B203" s="44">
        <v>43</v>
      </c>
      <c r="C203" s="819" t="s">
        <v>1304</v>
      </c>
      <c r="D203" s="44">
        <v>6.7</v>
      </c>
      <c r="E203" s="46">
        <v>1</v>
      </c>
      <c r="F203" s="44">
        <v>2006</v>
      </c>
      <c r="G203" s="44">
        <v>10131054</v>
      </c>
      <c r="H203" s="205">
        <v>1516</v>
      </c>
      <c r="I203" s="205">
        <v>303</v>
      </c>
      <c r="J203" s="48" t="s">
        <v>30</v>
      </c>
      <c r="K203" s="48" t="s">
        <v>71</v>
      </c>
      <c r="L203" s="216"/>
    </row>
    <row r="204" spans="1:12" ht="93" customHeight="1" x14ac:dyDescent="0.3">
      <c r="A204" s="62" t="s">
        <v>110</v>
      </c>
      <c r="B204" s="652">
        <v>44</v>
      </c>
      <c r="C204" s="31" t="s">
        <v>1673</v>
      </c>
      <c r="D204" s="41">
        <v>636</v>
      </c>
      <c r="E204" s="46">
        <v>2</v>
      </c>
      <c r="F204" s="44">
        <v>1966</v>
      </c>
      <c r="G204" s="612" t="s">
        <v>1671</v>
      </c>
      <c r="H204" s="205">
        <v>303040</v>
      </c>
      <c r="I204" s="205">
        <v>7691.5</v>
      </c>
      <c r="J204" s="48" t="s">
        <v>30</v>
      </c>
      <c r="K204" s="48" t="s">
        <v>112</v>
      </c>
      <c r="L204" s="502" t="s">
        <v>1672</v>
      </c>
    </row>
    <row r="205" spans="1:12" ht="19.5" customHeight="1" x14ac:dyDescent="0.3">
      <c r="A205" s="613" t="s">
        <v>6</v>
      </c>
      <c r="B205" s="614"/>
      <c r="C205" s="615"/>
      <c r="D205" s="616"/>
      <c r="E205" s="617"/>
      <c r="F205" s="614"/>
      <c r="G205" s="618"/>
      <c r="H205" s="621">
        <f>SUM(H161:H204)</f>
        <v>11574186.220000001</v>
      </c>
      <c r="I205" s="621">
        <f>SUM(I161:I204)</f>
        <v>3728652.2299999995</v>
      </c>
      <c r="J205" s="619"/>
      <c r="K205" s="619"/>
      <c r="L205" s="620"/>
    </row>
    <row r="206" spans="1:12" x14ac:dyDescent="0.3">
      <c r="A206" s="442"/>
      <c r="B206" s="442"/>
      <c r="C206" s="622"/>
      <c r="D206" s="443"/>
      <c r="E206" s="444"/>
      <c r="F206" s="444"/>
      <c r="G206" s="444"/>
      <c r="H206" s="444"/>
      <c r="I206" s="445"/>
      <c r="J206" s="446"/>
      <c r="K206" s="447"/>
      <c r="L206" s="448"/>
    </row>
    <row r="207" spans="1:12" s="70" customFormat="1" ht="63" thickBot="1" x14ac:dyDescent="0.3">
      <c r="A207" s="714" t="s">
        <v>2029</v>
      </c>
      <c r="B207" s="520">
        <v>1</v>
      </c>
      <c r="C207" s="960" t="s">
        <v>146</v>
      </c>
      <c r="D207" s="520"/>
      <c r="E207" s="520"/>
      <c r="F207" s="682">
        <v>1986</v>
      </c>
      <c r="G207" s="682">
        <v>10135001</v>
      </c>
      <c r="H207" s="319">
        <v>22251</v>
      </c>
      <c r="I207" s="319">
        <v>5620.07</v>
      </c>
      <c r="J207" s="584"/>
      <c r="K207" s="715" t="s">
        <v>72</v>
      </c>
      <c r="L207" s="228"/>
    </row>
    <row r="208" spans="1:12" s="70" customFormat="1" ht="62.4" x14ac:dyDescent="0.25">
      <c r="A208" s="714" t="s">
        <v>2029</v>
      </c>
      <c r="B208" s="520">
        <f>B207+1</f>
        <v>2</v>
      </c>
      <c r="C208" s="714" t="s">
        <v>147</v>
      </c>
      <c r="D208" s="520"/>
      <c r="E208" s="520"/>
      <c r="F208" s="682">
        <v>1976</v>
      </c>
      <c r="G208" s="682">
        <v>101330010</v>
      </c>
      <c r="H208" s="319">
        <v>25213</v>
      </c>
      <c r="I208" s="319">
        <v>0</v>
      </c>
      <c r="J208" s="584"/>
      <c r="K208" s="715" t="s">
        <v>72</v>
      </c>
      <c r="L208" s="228"/>
    </row>
    <row r="209" spans="1:12" s="70" customFormat="1" ht="62.4" x14ac:dyDescent="0.25">
      <c r="A209" s="714" t="s">
        <v>2029</v>
      </c>
      <c r="B209" s="520">
        <f>B208+1</f>
        <v>3</v>
      </c>
      <c r="C209" s="714" t="s">
        <v>148</v>
      </c>
      <c r="D209" s="520"/>
      <c r="E209" s="520"/>
      <c r="F209" s="682">
        <v>1993</v>
      </c>
      <c r="G209" s="682">
        <v>101330009</v>
      </c>
      <c r="H209" s="319">
        <v>17551</v>
      </c>
      <c r="I209" s="319">
        <v>0</v>
      </c>
      <c r="J209" s="584"/>
      <c r="K209" s="715" t="s">
        <v>72</v>
      </c>
      <c r="L209" s="228"/>
    </row>
    <row r="210" spans="1:12" s="70" customFormat="1" ht="62.4" x14ac:dyDescent="0.25">
      <c r="A210" s="714" t="s">
        <v>2029</v>
      </c>
      <c r="B210" s="520">
        <f t="shared" ref="B210:B219" si="1">B209+1</f>
        <v>4</v>
      </c>
      <c r="C210" s="714" t="s">
        <v>149</v>
      </c>
      <c r="D210" s="520"/>
      <c r="E210" s="520"/>
      <c r="F210" s="682">
        <v>1981</v>
      </c>
      <c r="G210" s="682">
        <v>101330010</v>
      </c>
      <c r="H210" s="319">
        <v>22150</v>
      </c>
      <c r="I210" s="319">
        <v>0</v>
      </c>
      <c r="J210" s="584"/>
      <c r="K210" s="715" t="s">
        <v>72</v>
      </c>
      <c r="L210" s="228"/>
    </row>
    <row r="211" spans="1:12" s="70" customFormat="1" ht="62.4" x14ac:dyDescent="0.25">
      <c r="A211" s="714" t="s">
        <v>2029</v>
      </c>
      <c r="B211" s="42">
        <f t="shared" si="1"/>
        <v>5</v>
      </c>
      <c r="C211" s="714" t="s">
        <v>150</v>
      </c>
      <c r="D211" s="520"/>
      <c r="E211" s="520"/>
      <c r="F211" s="682">
        <v>1990</v>
      </c>
      <c r="G211" s="682">
        <v>101330011</v>
      </c>
      <c r="H211" s="319">
        <v>50080</v>
      </c>
      <c r="I211" s="319">
        <v>0</v>
      </c>
      <c r="J211" s="584"/>
      <c r="K211" s="715" t="s">
        <v>72</v>
      </c>
      <c r="L211" s="94"/>
    </row>
    <row r="212" spans="1:12" s="70" customFormat="1" ht="62.4" x14ac:dyDescent="0.25">
      <c r="A212" s="714" t="s">
        <v>2029</v>
      </c>
      <c r="B212" s="42">
        <f t="shared" si="1"/>
        <v>6</v>
      </c>
      <c r="C212" s="714" t="s">
        <v>151</v>
      </c>
      <c r="D212" s="520"/>
      <c r="E212" s="520"/>
      <c r="F212" s="682">
        <v>2007</v>
      </c>
      <c r="G212" s="682">
        <v>10130051</v>
      </c>
      <c r="H212" s="319">
        <v>1141</v>
      </c>
      <c r="I212" s="319">
        <v>0</v>
      </c>
      <c r="J212" s="584"/>
      <c r="K212" s="715" t="s">
        <v>72</v>
      </c>
      <c r="L212" s="94"/>
    </row>
    <row r="213" spans="1:12" s="70" customFormat="1" ht="62.4" x14ac:dyDescent="0.25">
      <c r="A213" s="714" t="s">
        <v>2029</v>
      </c>
      <c r="B213" s="42">
        <f t="shared" si="1"/>
        <v>7</v>
      </c>
      <c r="C213" s="714" t="s">
        <v>152</v>
      </c>
      <c r="D213" s="520"/>
      <c r="E213" s="520"/>
      <c r="F213" s="682">
        <v>2007</v>
      </c>
      <c r="G213" s="682">
        <v>10130023</v>
      </c>
      <c r="H213" s="319">
        <v>1141</v>
      </c>
      <c r="I213" s="319">
        <v>0</v>
      </c>
      <c r="J213" s="584"/>
      <c r="K213" s="715" t="s">
        <v>72</v>
      </c>
      <c r="L213" s="94"/>
    </row>
    <row r="214" spans="1:12" s="70" customFormat="1" ht="62.4" x14ac:dyDescent="0.25">
      <c r="A214" s="714" t="s">
        <v>2029</v>
      </c>
      <c r="B214" s="42">
        <f t="shared" si="1"/>
        <v>8</v>
      </c>
      <c r="C214" s="714" t="s">
        <v>153</v>
      </c>
      <c r="D214" s="520"/>
      <c r="E214" s="520"/>
      <c r="F214" s="682">
        <v>1967</v>
      </c>
      <c r="G214" s="682">
        <v>101330009</v>
      </c>
      <c r="H214" s="319">
        <v>4600</v>
      </c>
      <c r="I214" s="319">
        <v>439.09</v>
      </c>
      <c r="J214" s="584"/>
      <c r="K214" s="715" t="s">
        <v>72</v>
      </c>
      <c r="L214" s="94"/>
    </row>
    <row r="215" spans="1:12" s="70" customFormat="1" ht="62.4" x14ac:dyDescent="0.25">
      <c r="A215" s="714" t="s">
        <v>2029</v>
      </c>
      <c r="B215" s="42">
        <f t="shared" si="1"/>
        <v>9</v>
      </c>
      <c r="C215" s="677" t="s">
        <v>154</v>
      </c>
      <c r="D215" s="520"/>
      <c r="E215" s="520"/>
      <c r="F215" s="682">
        <v>1983</v>
      </c>
      <c r="G215" s="682">
        <v>101330010</v>
      </c>
      <c r="H215" s="319">
        <v>5174</v>
      </c>
      <c r="I215" s="319">
        <v>484.83</v>
      </c>
      <c r="J215" s="584"/>
      <c r="K215" s="715" t="s">
        <v>72</v>
      </c>
      <c r="L215" s="94"/>
    </row>
    <row r="216" spans="1:12" s="70" customFormat="1" ht="69" customHeight="1" x14ac:dyDescent="0.25">
      <c r="A216" s="714" t="s">
        <v>2029</v>
      </c>
      <c r="B216" s="42">
        <v>10</v>
      </c>
      <c r="C216" s="714" t="s">
        <v>155</v>
      </c>
      <c r="D216" s="520" t="s">
        <v>156</v>
      </c>
      <c r="E216" s="520">
        <v>1</v>
      </c>
      <c r="F216" s="682">
        <v>1956</v>
      </c>
      <c r="G216" s="682">
        <v>101331040</v>
      </c>
      <c r="H216" s="319">
        <v>87937</v>
      </c>
      <c r="I216" s="319">
        <v>29083.67</v>
      </c>
      <c r="J216" s="584"/>
      <c r="K216" s="715" t="s">
        <v>72</v>
      </c>
      <c r="L216" s="94"/>
    </row>
    <row r="217" spans="1:12" s="70" customFormat="1" ht="62.4" x14ac:dyDescent="0.25">
      <c r="A217" s="714" t="s">
        <v>2029</v>
      </c>
      <c r="B217" s="42">
        <v>11</v>
      </c>
      <c r="C217" s="714" t="s">
        <v>1310</v>
      </c>
      <c r="D217" s="520"/>
      <c r="E217" s="520"/>
      <c r="F217" s="520">
        <v>1974</v>
      </c>
      <c r="G217" s="520">
        <v>10133008</v>
      </c>
      <c r="H217" s="421">
        <v>57274</v>
      </c>
      <c r="I217" s="625">
        <v>0</v>
      </c>
      <c r="J217" s="715" t="s">
        <v>1577</v>
      </c>
      <c r="K217" s="715" t="s">
        <v>71</v>
      </c>
      <c r="L217" s="94"/>
    </row>
    <row r="218" spans="1:12" s="70" customFormat="1" ht="62.4" x14ac:dyDescent="0.25">
      <c r="A218" s="714" t="s">
        <v>2029</v>
      </c>
      <c r="B218" s="42">
        <v>12</v>
      </c>
      <c r="C218" s="714" t="s">
        <v>1311</v>
      </c>
      <c r="D218" s="520"/>
      <c r="E218" s="520"/>
      <c r="F218" s="520">
        <v>1974</v>
      </c>
      <c r="G218" s="520">
        <v>10133013</v>
      </c>
      <c r="H218" s="421">
        <v>79666</v>
      </c>
      <c r="I218" s="625">
        <v>0</v>
      </c>
      <c r="J218" s="715" t="s">
        <v>1577</v>
      </c>
      <c r="K218" s="715" t="s">
        <v>71</v>
      </c>
      <c r="L218" s="94"/>
    </row>
    <row r="219" spans="1:12" s="70" customFormat="1" ht="62.4" x14ac:dyDescent="0.25">
      <c r="A219" s="714" t="s">
        <v>2029</v>
      </c>
      <c r="B219" s="42">
        <f t="shared" si="1"/>
        <v>13</v>
      </c>
      <c r="C219" s="714" t="s">
        <v>1312</v>
      </c>
      <c r="D219" s="520"/>
      <c r="E219" s="520"/>
      <c r="F219" s="520">
        <v>1974</v>
      </c>
      <c r="G219" s="520">
        <v>10133016</v>
      </c>
      <c r="H219" s="421">
        <v>1500</v>
      </c>
      <c r="I219" s="625">
        <v>1177.68</v>
      </c>
      <c r="J219" s="715" t="s">
        <v>1577</v>
      </c>
      <c r="K219" s="715" t="s">
        <v>71</v>
      </c>
      <c r="L219" s="94"/>
    </row>
    <row r="220" spans="1:12" s="70" customFormat="1" ht="15.75" customHeight="1" x14ac:dyDescent="0.25">
      <c r="A220" s="988" t="s">
        <v>2029</v>
      </c>
      <c r="B220" s="1001">
        <v>14</v>
      </c>
      <c r="C220" s="1004" t="s">
        <v>1578</v>
      </c>
      <c r="D220" s="1005"/>
      <c r="E220" s="1005"/>
      <c r="F220" s="1005"/>
      <c r="G220" s="1005"/>
      <c r="H220" s="1005"/>
      <c r="I220" s="1005"/>
      <c r="J220" s="1005"/>
      <c r="K220" s="1005"/>
      <c r="L220" s="1006"/>
    </row>
    <row r="221" spans="1:12" s="70" customFormat="1" ht="15.75" customHeight="1" x14ac:dyDescent="0.25">
      <c r="A221" s="989"/>
      <c r="B221" s="1002"/>
      <c r="C221" s="991" t="s">
        <v>1533</v>
      </c>
      <c r="D221" s="1011">
        <v>623.79999999999995</v>
      </c>
      <c r="E221" s="993"/>
      <c r="F221" s="976">
        <v>1965</v>
      </c>
      <c r="G221" s="976">
        <v>101332861</v>
      </c>
      <c r="H221" s="995">
        <v>89091.58</v>
      </c>
      <c r="I221" s="997">
        <v>29296.98</v>
      </c>
      <c r="J221" s="999"/>
      <c r="K221" s="1012" t="s">
        <v>1529</v>
      </c>
      <c r="L221" s="988" t="s">
        <v>1523</v>
      </c>
    </row>
    <row r="222" spans="1:12" s="70" customFormat="1" ht="18.75" customHeight="1" x14ac:dyDescent="0.25">
      <c r="A222" s="989"/>
      <c r="B222" s="1002"/>
      <c r="C222" s="992"/>
      <c r="D222" s="1011"/>
      <c r="E222" s="994"/>
      <c r="F222" s="977"/>
      <c r="G222" s="977"/>
      <c r="H222" s="996"/>
      <c r="I222" s="998"/>
      <c r="J222" s="1000"/>
      <c r="K222" s="1012"/>
      <c r="L222" s="989"/>
    </row>
    <row r="223" spans="1:12" s="70" customFormat="1" ht="31.2" x14ac:dyDescent="0.25">
      <c r="A223" s="989"/>
      <c r="B223" s="1002"/>
      <c r="C223" s="961" t="s">
        <v>1532</v>
      </c>
      <c r="D223" s="1011"/>
      <c r="E223" s="716"/>
      <c r="F223" s="716">
        <v>1964</v>
      </c>
      <c r="G223" s="716">
        <v>101332867</v>
      </c>
      <c r="H223" s="717">
        <v>15169.22</v>
      </c>
      <c r="I223" s="625">
        <v>4987.5600000000004</v>
      </c>
      <c r="J223" s="584"/>
      <c r="K223" s="1012"/>
      <c r="L223" s="989"/>
    </row>
    <row r="224" spans="1:12" s="70" customFormat="1" ht="31.2" x14ac:dyDescent="0.25">
      <c r="A224" s="989"/>
      <c r="B224" s="1002"/>
      <c r="C224" s="714" t="s">
        <v>1531</v>
      </c>
      <c r="D224" s="1011"/>
      <c r="E224" s="716"/>
      <c r="F224" s="716">
        <v>1965</v>
      </c>
      <c r="G224" s="716">
        <v>101332863</v>
      </c>
      <c r="H224" s="717">
        <v>5500</v>
      </c>
      <c r="I224" s="625">
        <v>1948.68</v>
      </c>
      <c r="J224" s="584"/>
      <c r="K224" s="1012"/>
      <c r="L224" s="989"/>
    </row>
    <row r="225" spans="1:12" s="70" customFormat="1" ht="31.2" x14ac:dyDescent="0.25">
      <c r="A225" s="989"/>
      <c r="B225" s="1002"/>
      <c r="C225" s="714" t="s">
        <v>1530</v>
      </c>
      <c r="D225" s="1011"/>
      <c r="E225" s="716"/>
      <c r="F225" s="716">
        <v>1965</v>
      </c>
      <c r="G225" s="716">
        <v>101332862</v>
      </c>
      <c r="H225" s="717">
        <v>3940.17</v>
      </c>
      <c r="I225" s="625">
        <v>1300.6099999999999</v>
      </c>
      <c r="J225" s="584"/>
      <c r="K225" s="1012"/>
      <c r="L225" s="989"/>
    </row>
    <row r="226" spans="1:12" s="70" customFormat="1" ht="18.75" customHeight="1" x14ac:dyDescent="0.3">
      <c r="A226" s="990"/>
      <c r="B226" s="1003"/>
      <c r="C226" s="724" t="s">
        <v>1534</v>
      </c>
      <c r="D226" s="1011"/>
      <c r="E226" s="716"/>
      <c r="F226" s="716">
        <v>2009</v>
      </c>
      <c r="G226" s="716">
        <v>101332866</v>
      </c>
      <c r="H226" s="717">
        <v>101219</v>
      </c>
      <c r="I226" s="625">
        <v>23097.55</v>
      </c>
      <c r="J226" s="584"/>
      <c r="K226" s="1012"/>
      <c r="L226" s="990"/>
    </row>
    <row r="227" spans="1:12" s="70" customFormat="1" ht="62.4" x14ac:dyDescent="0.25">
      <c r="A227" s="714" t="s">
        <v>2029</v>
      </c>
      <c r="B227" s="42">
        <v>15</v>
      </c>
      <c r="C227" s="714" t="s">
        <v>1800</v>
      </c>
      <c r="D227" s="716">
        <v>31.5</v>
      </c>
      <c r="E227" s="716"/>
      <c r="F227" s="716">
        <v>1965</v>
      </c>
      <c r="G227" s="716">
        <v>101332870</v>
      </c>
      <c r="H227" s="717">
        <v>17604.240000000002</v>
      </c>
      <c r="I227" s="718">
        <v>5788.4</v>
      </c>
      <c r="J227" s="584"/>
      <c r="K227" s="698" t="s">
        <v>72</v>
      </c>
      <c r="L227" s="719" t="s">
        <v>1523</v>
      </c>
    </row>
    <row r="228" spans="1:12" s="70" customFormat="1" ht="62.4" x14ac:dyDescent="0.25">
      <c r="A228" s="714" t="s">
        <v>2029</v>
      </c>
      <c r="B228" s="42">
        <v>16</v>
      </c>
      <c r="C228" s="677" t="s">
        <v>1676</v>
      </c>
      <c r="D228" s="706">
        <v>485.2</v>
      </c>
      <c r="E228" s="706"/>
      <c r="F228" s="706">
        <v>1965</v>
      </c>
      <c r="G228" s="706">
        <v>101332859</v>
      </c>
      <c r="H228" s="625">
        <v>78679</v>
      </c>
      <c r="I228" s="625">
        <v>8216.6299999999992</v>
      </c>
      <c r="J228" s="720"/>
      <c r="K228" s="697" t="s">
        <v>1529</v>
      </c>
      <c r="L228" s="721" t="s">
        <v>1675</v>
      </c>
    </row>
    <row r="229" spans="1:12" s="70" customFormat="1" ht="62.4" x14ac:dyDescent="0.25">
      <c r="A229" s="714" t="s">
        <v>2029</v>
      </c>
      <c r="B229" s="42">
        <v>17</v>
      </c>
      <c r="C229" s="927" t="s">
        <v>1678</v>
      </c>
      <c r="D229" s="706">
        <v>108</v>
      </c>
      <c r="E229" s="706"/>
      <c r="F229" s="706">
        <v>1990</v>
      </c>
      <c r="G229" s="706">
        <v>101332860</v>
      </c>
      <c r="H229" s="625">
        <v>51400.58</v>
      </c>
      <c r="I229" s="625">
        <v>1875.84</v>
      </c>
      <c r="J229" s="720"/>
      <c r="K229" s="697" t="s">
        <v>1529</v>
      </c>
      <c r="L229" s="721" t="s">
        <v>1677</v>
      </c>
    </row>
    <row r="230" spans="1:12" s="69" customFormat="1" ht="78" x14ac:dyDescent="0.25">
      <c r="A230" s="714" t="s">
        <v>2029</v>
      </c>
      <c r="B230" s="16">
        <v>18</v>
      </c>
      <c r="C230" s="962" t="s">
        <v>1306</v>
      </c>
      <c r="D230" s="682"/>
      <c r="E230" s="682"/>
      <c r="F230" s="706">
        <v>1995</v>
      </c>
      <c r="G230" s="706">
        <v>10133007</v>
      </c>
      <c r="H230" s="625">
        <v>14186</v>
      </c>
      <c r="I230" s="625">
        <v>0</v>
      </c>
      <c r="J230" s="720"/>
      <c r="K230" s="697" t="s">
        <v>1679</v>
      </c>
      <c r="L230" s="721" t="s">
        <v>1681</v>
      </c>
    </row>
    <row r="231" spans="1:12" s="69" customFormat="1" ht="78" x14ac:dyDescent="0.25">
      <c r="A231" s="714" t="s">
        <v>2029</v>
      </c>
      <c r="B231" s="16">
        <v>19</v>
      </c>
      <c r="C231" s="962" t="s">
        <v>1307</v>
      </c>
      <c r="D231" s="682"/>
      <c r="E231" s="682"/>
      <c r="F231" s="520">
        <v>1996</v>
      </c>
      <c r="G231" s="520">
        <v>10131010</v>
      </c>
      <c r="H231" s="625">
        <v>25020</v>
      </c>
      <c r="I231" s="625">
        <v>0</v>
      </c>
      <c r="J231" s="720"/>
      <c r="K231" s="697" t="s">
        <v>1529</v>
      </c>
      <c r="L231" s="721" t="s">
        <v>1682</v>
      </c>
    </row>
    <row r="232" spans="1:12" s="69" customFormat="1" ht="93.6" x14ac:dyDescent="0.25">
      <c r="A232" s="714" t="s">
        <v>2029</v>
      </c>
      <c r="B232" s="16">
        <v>20</v>
      </c>
      <c r="C232" s="962" t="s">
        <v>1308</v>
      </c>
      <c r="D232" s="682"/>
      <c r="E232" s="682"/>
      <c r="F232" s="706">
        <v>2001</v>
      </c>
      <c r="G232" s="706">
        <v>10131013</v>
      </c>
      <c r="H232" s="625">
        <v>18190</v>
      </c>
      <c r="I232" s="625">
        <v>0</v>
      </c>
      <c r="J232" s="720"/>
      <c r="K232" s="697" t="s">
        <v>1529</v>
      </c>
      <c r="L232" s="721" t="s">
        <v>1683</v>
      </c>
    </row>
    <row r="233" spans="1:12" s="69" customFormat="1" ht="65.25" customHeight="1" x14ac:dyDescent="0.25">
      <c r="A233" s="714" t="s">
        <v>2029</v>
      </c>
      <c r="B233" s="16">
        <v>21</v>
      </c>
      <c r="C233" s="962" t="s">
        <v>1309</v>
      </c>
      <c r="D233" s="682"/>
      <c r="E233" s="682"/>
      <c r="F233" s="682"/>
      <c r="G233" s="706">
        <v>10133006</v>
      </c>
      <c r="H233" s="625">
        <v>7661</v>
      </c>
      <c r="I233" s="625">
        <v>0</v>
      </c>
      <c r="J233" s="720"/>
      <c r="K233" s="697" t="s">
        <v>1679</v>
      </c>
      <c r="L233" s="721" t="s">
        <v>1680</v>
      </c>
    </row>
    <row r="234" spans="1:12" s="69" customFormat="1" ht="13.8" x14ac:dyDescent="0.25">
      <c r="A234" s="19" t="s">
        <v>6</v>
      </c>
      <c r="B234" s="20"/>
      <c r="C234" s="20"/>
      <c r="D234" s="114"/>
      <c r="E234" s="21"/>
      <c r="F234" s="21"/>
      <c r="G234" s="21"/>
      <c r="H234" s="370">
        <v>803338.79</v>
      </c>
      <c r="I234" s="213">
        <v>113317.58</v>
      </c>
      <c r="J234" s="24"/>
      <c r="K234" s="22"/>
      <c r="L234" s="23"/>
    </row>
    <row r="235" spans="1:12" s="69" customFormat="1" ht="18.600000000000001" customHeight="1" x14ac:dyDescent="0.25">
      <c r="A235" s="433"/>
      <c r="B235" s="433"/>
      <c r="C235" s="433"/>
      <c r="D235" s="434"/>
      <c r="E235" s="435"/>
      <c r="F235" s="435"/>
      <c r="G235" s="435"/>
      <c r="H235" s="440"/>
      <c r="I235" s="436"/>
      <c r="J235" s="436"/>
      <c r="K235" s="437"/>
      <c r="L235" s="438"/>
    </row>
    <row r="236" spans="1:12" ht="41.4" x14ac:dyDescent="0.3">
      <c r="A236" s="31" t="s">
        <v>2030</v>
      </c>
      <c r="B236" s="46">
        <v>1</v>
      </c>
      <c r="C236" s="45" t="s">
        <v>1662</v>
      </c>
      <c r="D236" s="47">
        <v>360.5</v>
      </c>
      <c r="E236" s="46">
        <v>1</v>
      </c>
      <c r="F236" s="46">
        <v>1995</v>
      </c>
      <c r="G236" s="46" t="s">
        <v>163</v>
      </c>
      <c r="H236" s="46">
        <v>119467.69</v>
      </c>
      <c r="I236" s="47">
        <v>0</v>
      </c>
      <c r="J236" s="46" t="s">
        <v>30</v>
      </c>
      <c r="K236" s="46" t="s">
        <v>164</v>
      </c>
      <c r="L236" s="45"/>
    </row>
    <row r="237" spans="1:12" ht="69" x14ac:dyDescent="0.3">
      <c r="A237" s="31" t="s">
        <v>2030</v>
      </c>
      <c r="B237" s="46">
        <v>2</v>
      </c>
      <c r="C237" s="45" t="s">
        <v>1663</v>
      </c>
      <c r="D237" s="47">
        <v>235.4</v>
      </c>
      <c r="E237" s="46">
        <v>1</v>
      </c>
      <c r="F237" s="46">
        <v>1995</v>
      </c>
      <c r="G237" s="46" t="s">
        <v>165</v>
      </c>
      <c r="H237" s="46">
        <v>78010.149999999994</v>
      </c>
      <c r="I237" s="47">
        <v>0</v>
      </c>
      <c r="J237" s="46" t="s">
        <v>30</v>
      </c>
      <c r="K237" s="46" t="s">
        <v>166</v>
      </c>
      <c r="L237" s="45"/>
    </row>
    <row r="238" spans="1:12" ht="276" customHeight="1" x14ac:dyDescent="0.3">
      <c r="A238" s="31" t="s">
        <v>2030</v>
      </c>
      <c r="B238" s="46">
        <v>3</v>
      </c>
      <c r="C238" s="45" t="s">
        <v>1664</v>
      </c>
      <c r="D238" s="47">
        <v>739.6</v>
      </c>
      <c r="E238" s="46">
        <v>2</v>
      </c>
      <c r="F238" s="46">
        <v>1979</v>
      </c>
      <c r="G238" s="46" t="s">
        <v>167</v>
      </c>
      <c r="H238" s="46">
        <v>868493.52</v>
      </c>
      <c r="I238" s="47">
        <v>5898.46</v>
      </c>
      <c r="J238" s="46" t="s">
        <v>30</v>
      </c>
      <c r="K238" s="46" t="s">
        <v>1315</v>
      </c>
      <c r="L238" s="55" t="s">
        <v>1540</v>
      </c>
    </row>
    <row r="239" spans="1:12" ht="55.2" x14ac:dyDescent="0.3">
      <c r="A239" s="31" t="s">
        <v>2030</v>
      </c>
      <c r="B239" s="55">
        <v>4</v>
      </c>
      <c r="C239" s="45" t="s">
        <v>1542</v>
      </c>
      <c r="D239" s="55">
        <v>515.5</v>
      </c>
      <c r="E239" s="46">
        <v>2</v>
      </c>
      <c r="F239" s="46">
        <v>1978</v>
      </c>
      <c r="G239" s="46" t="s">
        <v>168</v>
      </c>
      <c r="H239" s="46">
        <v>94720.01</v>
      </c>
      <c r="I239" s="47">
        <v>0</v>
      </c>
      <c r="J239" s="46" t="s">
        <v>30</v>
      </c>
      <c r="K239" s="46" t="s">
        <v>164</v>
      </c>
      <c r="L239" s="220"/>
    </row>
    <row r="240" spans="1:12" ht="41.4" x14ac:dyDescent="0.3">
      <c r="A240" s="31" t="s">
        <v>2030</v>
      </c>
      <c r="B240" s="42">
        <v>5</v>
      </c>
      <c r="C240" s="45" t="s">
        <v>169</v>
      </c>
      <c r="D240" s="47">
        <v>417.5</v>
      </c>
      <c r="E240" s="46">
        <v>1</v>
      </c>
      <c r="F240" s="46">
        <v>1998</v>
      </c>
      <c r="G240" s="46" t="s">
        <v>170</v>
      </c>
      <c r="H240" s="46">
        <v>151975.93</v>
      </c>
      <c r="I240" s="47">
        <v>0</v>
      </c>
      <c r="J240" s="46" t="s">
        <v>30</v>
      </c>
      <c r="K240" s="46" t="s">
        <v>164</v>
      </c>
      <c r="L240" s="372"/>
    </row>
    <row r="241" spans="1:12" ht="55.2" x14ac:dyDescent="0.3">
      <c r="A241" s="31" t="s">
        <v>2030</v>
      </c>
      <c r="B241" s="46">
        <v>6</v>
      </c>
      <c r="C241" s="45" t="s">
        <v>171</v>
      </c>
      <c r="D241" s="47">
        <v>715.4</v>
      </c>
      <c r="E241" s="46">
        <v>2</v>
      </c>
      <c r="F241" s="46">
        <v>1996</v>
      </c>
      <c r="G241" s="46" t="s">
        <v>172</v>
      </c>
      <c r="H241" s="46">
        <v>515362.68</v>
      </c>
      <c r="I241" s="47">
        <v>0</v>
      </c>
      <c r="J241" s="46" t="s">
        <v>30</v>
      </c>
      <c r="K241" s="46" t="s">
        <v>164</v>
      </c>
      <c r="L241" s="45"/>
    </row>
    <row r="242" spans="1:12" ht="41.4" x14ac:dyDescent="0.3">
      <c r="A242" s="31" t="s">
        <v>2030</v>
      </c>
      <c r="B242" s="46">
        <v>7</v>
      </c>
      <c r="C242" s="45" t="s">
        <v>173</v>
      </c>
      <c r="D242" s="47">
        <v>251.6</v>
      </c>
      <c r="E242" s="46">
        <v>2</v>
      </c>
      <c r="F242" s="46">
        <v>1983</v>
      </c>
      <c r="G242" s="46" t="s">
        <v>174</v>
      </c>
      <c r="H242" s="46">
        <v>59483.47</v>
      </c>
      <c r="I242" s="47">
        <v>0</v>
      </c>
      <c r="J242" s="46" t="s">
        <v>30</v>
      </c>
      <c r="K242" s="46" t="s">
        <v>164</v>
      </c>
      <c r="L242" s="46"/>
    </row>
    <row r="243" spans="1:12" ht="41.4" x14ac:dyDescent="0.3">
      <c r="A243" s="31" t="s">
        <v>2030</v>
      </c>
      <c r="B243" s="46">
        <v>8</v>
      </c>
      <c r="C243" s="45" t="s">
        <v>175</v>
      </c>
      <c r="D243" s="47">
        <v>64.599999999999994</v>
      </c>
      <c r="E243" s="46">
        <v>1</v>
      </c>
      <c r="F243" s="46">
        <v>1978</v>
      </c>
      <c r="G243" s="46" t="s">
        <v>176</v>
      </c>
      <c r="H243" s="46">
        <v>6299.62</v>
      </c>
      <c r="I243" s="47">
        <v>0</v>
      </c>
      <c r="J243" s="46" t="s">
        <v>30</v>
      </c>
      <c r="K243" s="46" t="s">
        <v>164</v>
      </c>
      <c r="L243" s="55"/>
    </row>
    <row r="244" spans="1:12" ht="41.4" x14ac:dyDescent="0.3">
      <c r="A244" s="31" t="s">
        <v>2030</v>
      </c>
      <c r="B244" s="46">
        <v>9</v>
      </c>
      <c r="C244" s="45" t="s">
        <v>177</v>
      </c>
      <c r="D244" s="47">
        <v>52.1</v>
      </c>
      <c r="E244" s="46">
        <v>1</v>
      </c>
      <c r="F244" s="46">
        <v>1978</v>
      </c>
      <c r="G244" s="46" t="s">
        <v>178</v>
      </c>
      <c r="H244" s="46">
        <v>12225.36</v>
      </c>
      <c r="I244" s="47">
        <v>1034.8499999999999</v>
      </c>
      <c r="J244" s="46" t="s">
        <v>30</v>
      </c>
      <c r="K244" s="46" t="s">
        <v>164</v>
      </c>
      <c r="L244" s="55"/>
    </row>
    <row r="245" spans="1:12" ht="41.4" x14ac:dyDescent="0.3">
      <c r="A245" s="31" t="s">
        <v>2030</v>
      </c>
      <c r="B245" s="46">
        <v>10</v>
      </c>
      <c r="C245" s="45" t="s">
        <v>179</v>
      </c>
      <c r="D245" s="47">
        <v>8.4</v>
      </c>
      <c r="E245" s="46">
        <v>1</v>
      </c>
      <c r="F245" s="46">
        <v>1999</v>
      </c>
      <c r="G245" s="46" t="s">
        <v>180</v>
      </c>
      <c r="H245" s="46">
        <v>9902.08</v>
      </c>
      <c r="I245" s="47">
        <v>670.48</v>
      </c>
      <c r="J245" s="46" t="s">
        <v>30</v>
      </c>
      <c r="K245" s="46" t="s">
        <v>164</v>
      </c>
      <c r="L245" s="55"/>
    </row>
    <row r="246" spans="1:12" ht="41.4" x14ac:dyDescent="0.3">
      <c r="A246" s="31" t="s">
        <v>2030</v>
      </c>
      <c r="B246" s="46">
        <v>11</v>
      </c>
      <c r="C246" s="45" t="s">
        <v>181</v>
      </c>
      <c r="D246" s="47">
        <v>141.9</v>
      </c>
      <c r="E246" s="46">
        <v>1</v>
      </c>
      <c r="F246" s="46">
        <v>1983</v>
      </c>
      <c r="G246" s="46" t="s">
        <v>182</v>
      </c>
      <c r="H246" s="46">
        <v>111538.96</v>
      </c>
      <c r="I246" s="47">
        <v>51030.3</v>
      </c>
      <c r="J246" s="46" t="s">
        <v>30</v>
      </c>
      <c r="K246" s="46" t="s">
        <v>164</v>
      </c>
      <c r="L246" s="46"/>
    </row>
    <row r="247" spans="1:12" ht="41.4" x14ac:dyDescent="0.3">
      <c r="A247" s="31" t="s">
        <v>2030</v>
      </c>
      <c r="B247" s="46">
        <v>12</v>
      </c>
      <c r="C247" s="45" t="s">
        <v>1665</v>
      </c>
      <c r="D247" s="47">
        <v>154.65</v>
      </c>
      <c r="E247" s="46">
        <v>1</v>
      </c>
      <c r="F247" s="46">
        <v>1978</v>
      </c>
      <c r="G247" s="46" t="s">
        <v>183</v>
      </c>
      <c r="H247" s="46">
        <v>98057.87</v>
      </c>
      <c r="I247" s="47">
        <v>0</v>
      </c>
      <c r="J247" s="46" t="s">
        <v>30</v>
      </c>
      <c r="K247" s="46" t="s">
        <v>164</v>
      </c>
      <c r="L247" s="46"/>
    </row>
    <row r="248" spans="1:12" ht="41.4" x14ac:dyDescent="0.3">
      <c r="A248" s="31" t="s">
        <v>2030</v>
      </c>
      <c r="B248" s="46">
        <v>13</v>
      </c>
      <c r="C248" s="45" t="s">
        <v>1666</v>
      </c>
      <c r="D248" s="47">
        <v>226.6</v>
      </c>
      <c r="E248" s="46">
        <v>1</v>
      </c>
      <c r="F248" s="46">
        <v>1981</v>
      </c>
      <c r="G248" s="46" t="s">
        <v>184</v>
      </c>
      <c r="H248" s="46">
        <v>33596.910000000003</v>
      </c>
      <c r="I248" s="47">
        <v>0</v>
      </c>
      <c r="J248" s="46" t="s">
        <v>30</v>
      </c>
      <c r="K248" s="46" t="s">
        <v>164</v>
      </c>
      <c r="L248" s="46"/>
    </row>
    <row r="249" spans="1:12" ht="41.4" x14ac:dyDescent="0.3">
      <c r="A249" s="31" t="s">
        <v>2030</v>
      </c>
      <c r="B249" s="1017">
        <v>14</v>
      </c>
      <c r="C249" s="45" t="s">
        <v>185</v>
      </c>
      <c r="D249" s="1019">
        <v>271</v>
      </c>
      <c r="E249" s="46">
        <v>1</v>
      </c>
      <c r="F249" s="46">
        <v>1985</v>
      </c>
      <c r="G249" s="46" t="s">
        <v>186</v>
      </c>
      <c r="H249" s="46">
        <v>12489.33</v>
      </c>
      <c r="I249" s="47">
        <v>0</v>
      </c>
      <c r="J249" s="46" t="s">
        <v>30</v>
      </c>
      <c r="K249" s="46" t="s">
        <v>164</v>
      </c>
      <c r="L249" s="372"/>
    </row>
    <row r="250" spans="1:12" ht="41.4" x14ac:dyDescent="0.3">
      <c r="A250" s="31" t="s">
        <v>2030</v>
      </c>
      <c r="B250" s="1018"/>
      <c r="C250" s="45" t="s">
        <v>1316</v>
      </c>
      <c r="D250" s="1020"/>
      <c r="E250" s="46">
        <v>1</v>
      </c>
      <c r="F250" s="46">
        <v>1974</v>
      </c>
      <c r="G250" s="46" t="s">
        <v>187</v>
      </c>
      <c r="H250" s="46">
        <v>19623.77</v>
      </c>
      <c r="I250" s="47">
        <v>0</v>
      </c>
      <c r="J250" s="46" t="s">
        <v>30</v>
      </c>
      <c r="K250" s="46" t="s">
        <v>164</v>
      </c>
      <c r="L250" s="372"/>
    </row>
    <row r="251" spans="1:12" ht="41.4" x14ac:dyDescent="0.3">
      <c r="A251" s="31" t="s">
        <v>2030</v>
      </c>
      <c r="B251" s="46">
        <v>15</v>
      </c>
      <c r="C251" s="45" t="s">
        <v>188</v>
      </c>
      <c r="D251" s="47">
        <v>129.5</v>
      </c>
      <c r="E251" s="46">
        <v>1</v>
      </c>
      <c r="F251" s="46">
        <v>1982</v>
      </c>
      <c r="G251" s="46" t="s">
        <v>189</v>
      </c>
      <c r="H251" s="46">
        <v>153403.92000000001</v>
      </c>
      <c r="I251" s="47">
        <v>0</v>
      </c>
      <c r="J251" s="46" t="s">
        <v>30</v>
      </c>
      <c r="K251" s="46" t="s">
        <v>164</v>
      </c>
      <c r="L251" s="46"/>
    </row>
    <row r="252" spans="1:12" ht="41.4" x14ac:dyDescent="0.3">
      <c r="A252" s="31" t="s">
        <v>2030</v>
      </c>
      <c r="B252" s="46">
        <v>16</v>
      </c>
      <c r="C252" s="45" t="s">
        <v>190</v>
      </c>
      <c r="D252" s="47">
        <v>76</v>
      </c>
      <c r="E252" s="46">
        <v>1</v>
      </c>
      <c r="F252" s="46">
        <v>1986</v>
      </c>
      <c r="G252" s="46" t="s">
        <v>191</v>
      </c>
      <c r="H252" s="46">
        <v>107210.89</v>
      </c>
      <c r="I252" s="47">
        <v>0</v>
      </c>
      <c r="J252" s="46" t="s">
        <v>30</v>
      </c>
      <c r="K252" s="46" t="s">
        <v>164</v>
      </c>
      <c r="L252" s="46"/>
    </row>
    <row r="253" spans="1:12" ht="41.4" x14ac:dyDescent="0.3">
      <c r="A253" s="31" t="s">
        <v>2030</v>
      </c>
      <c r="B253" s="46">
        <v>17</v>
      </c>
      <c r="C253" s="45" t="s">
        <v>192</v>
      </c>
      <c r="D253" s="47">
        <v>264.89999999999998</v>
      </c>
      <c r="E253" s="46">
        <v>1</v>
      </c>
      <c r="F253" s="46">
        <v>1974</v>
      </c>
      <c r="G253" s="46" t="s">
        <v>193</v>
      </c>
      <c r="H253" s="46">
        <v>97791.57</v>
      </c>
      <c r="I253" s="47">
        <v>0</v>
      </c>
      <c r="J253" s="46" t="s">
        <v>30</v>
      </c>
      <c r="K253" s="46" t="s">
        <v>164</v>
      </c>
      <c r="L253" s="46"/>
    </row>
    <row r="254" spans="1:12" ht="41.4" x14ac:dyDescent="0.3">
      <c r="A254" s="31" t="s">
        <v>2030</v>
      </c>
      <c r="B254" s="46">
        <v>18</v>
      </c>
      <c r="C254" s="45" t="s">
        <v>1317</v>
      </c>
      <c r="D254" s="47">
        <v>567.1</v>
      </c>
      <c r="E254" s="46">
        <v>1</v>
      </c>
      <c r="F254" s="46">
        <v>1996</v>
      </c>
      <c r="G254" s="46" t="s">
        <v>194</v>
      </c>
      <c r="H254" s="46">
        <v>698134.43</v>
      </c>
      <c r="I254" s="47">
        <v>0</v>
      </c>
      <c r="J254" s="46" t="s">
        <v>30</v>
      </c>
      <c r="K254" s="46" t="s">
        <v>1315</v>
      </c>
      <c r="L254" s="46"/>
    </row>
    <row r="255" spans="1:12" ht="41.4" x14ac:dyDescent="0.3">
      <c r="A255" s="31" t="s">
        <v>2030</v>
      </c>
      <c r="B255" s="46">
        <v>19</v>
      </c>
      <c r="C255" s="45" t="s">
        <v>195</v>
      </c>
      <c r="D255" s="47">
        <v>7.1</v>
      </c>
      <c r="E255" s="46">
        <v>1</v>
      </c>
      <c r="F255" s="46">
        <v>2004</v>
      </c>
      <c r="G255" s="46" t="s">
        <v>196</v>
      </c>
      <c r="H255" s="46">
        <v>1970.8</v>
      </c>
      <c r="I255" s="47">
        <v>34.380000000000003</v>
      </c>
      <c r="J255" s="46" t="s">
        <v>30</v>
      </c>
      <c r="K255" s="46" t="s">
        <v>164</v>
      </c>
      <c r="L255" s="45"/>
    </row>
    <row r="256" spans="1:12" ht="41.4" x14ac:dyDescent="0.3">
      <c r="A256" s="31" t="s">
        <v>2030</v>
      </c>
      <c r="B256" s="46">
        <v>20</v>
      </c>
      <c r="C256" s="45" t="s">
        <v>197</v>
      </c>
      <c r="D256" s="47">
        <v>26.7</v>
      </c>
      <c r="E256" s="46">
        <v>1</v>
      </c>
      <c r="F256" s="46">
        <v>1999</v>
      </c>
      <c r="G256" s="46" t="s">
        <v>198</v>
      </c>
      <c r="H256" s="46">
        <v>26485.119999999999</v>
      </c>
      <c r="I256" s="47">
        <v>0</v>
      </c>
      <c r="J256" s="46" t="s">
        <v>30</v>
      </c>
      <c r="K256" s="46" t="s">
        <v>164</v>
      </c>
      <c r="L256" s="45"/>
    </row>
    <row r="257" spans="1:12" ht="41.4" x14ac:dyDescent="0.3">
      <c r="A257" s="31" t="s">
        <v>2030</v>
      </c>
      <c r="B257" s="46">
        <v>21</v>
      </c>
      <c r="C257" s="45" t="s">
        <v>199</v>
      </c>
      <c r="D257" s="47">
        <v>97.3</v>
      </c>
      <c r="E257" s="46">
        <v>1</v>
      </c>
      <c r="F257" s="46">
        <v>1997</v>
      </c>
      <c r="G257" s="46" t="s">
        <v>200</v>
      </c>
      <c r="H257" s="46">
        <v>110733.59</v>
      </c>
      <c r="I257" s="47">
        <v>587.12</v>
      </c>
      <c r="J257" s="46" t="s">
        <v>30</v>
      </c>
      <c r="K257" s="46" t="s">
        <v>164</v>
      </c>
      <c r="L257" s="45"/>
    </row>
    <row r="258" spans="1:12" ht="41.4" x14ac:dyDescent="0.3">
      <c r="A258" s="31" t="s">
        <v>2030</v>
      </c>
      <c r="B258" s="46">
        <v>22</v>
      </c>
      <c r="C258" s="45" t="s">
        <v>201</v>
      </c>
      <c r="D258" s="47">
        <v>49.2</v>
      </c>
      <c r="E258" s="46">
        <v>1</v>
      </c>
      <c r="F258" s="46">
        <v>2003</v>
      </c>
      <c r="G258" s="46" t="s">
        <v>202</v>
      </c>
      <c r="H258" s="46">
        <v>207411.74</v>
      </c>
      <c r="I258" s="47">
        <v>63217.18</v>
      </c>
      <c r="J258" s="46" t="s">
        <v>30</v>
      </c>
      <c r="K258" s="46" t="s">
        <v>164</v>
      </c>
      <c r="L258" s="45"/>
    </row>
    <row r="259" spans="1:12" ht="41.4" x14ac:dyDescent="0.3">
      <c r="A259" s="31" t="s">
        <v>2030</v>
      </c>
      <c r="B259" s="46">
        <v>23</v>
      </c>
      <c r="C259" s="45" t="s">
        <v>203</v>
      </c>
      <c r="D259" s="47">
        <v>593.79999999999995</v>
      </c>
      <c r="E259" s="46">
        <v>2</v>
      </c>
      <c r="F259" s="46">
        <v>1997</v>
      </c>
      <c r="G259" s="46" t="s">
        <v>204</v>
      </c>
      <c r="H259" s="46">
        <v>427468.97</v>
      </c>
      <c r="I259" s="47">
        <v>0</v>
      </c>
      <c r="J259" s="46" t="s">
        <v>30</v>
      </c>
      <c r="K259" s="46" t="s">
        <v>164</v>
      </c>
      <c r="L259" s="45"/>
    </row>
    <row r="260" spans="1:12" ht="41.4" x14ac:dyDescent="0.3">
      <c r="A260" s="31" t="s">
        <v>2030</v>
      </c>
      <c r="B260" s="46">
        <v>24</v>
      </c>
      <c r="C260" s="45" t="s">
        <v>205</v>
      </c>
      <c r="D260" s="47">
        <v>32.26</v>
      </c>
      <c r="E260" s="46">
        <v>1</v>
      </c>
      <c r="F260" s="46">
        <v>1971</v>
      </c>
      <c r="G260" s="46" t="s">
        <v>206</v>
      </c>
      <c r="H260" s="46">
        <v>15881.48</v>
      </c>
      <c r="I260" s="47">
        <v>0</v>
      </c>
      <c r="J260" s="46" t="s">
        <v>30</v>
      </c>
      <c r="K260" s="46" t="s">
        <v>164</v>
      </c>
      <c r="L260" s="45"/>
    </row>
    <row r="261" spans="1:12" ht="41.4" x14ac:dyDescent="0.3">
      <c r="A261" s="31" t="s">
        <v>2030</v>
      </c>
      <c r="B261" s="46">
        <v>25</v>
      </c>
      <c r="C261" s="45" t="s">
        <v>207</v>
      </c>
      <c r="D261" s="47">
        <v>32.270000000000003</v>
      </c>
      <c r="E261" s="46">
        <v>1</v>
      </c>
      <c r="F261" s="46">
        <v>1971</v>
      </c>
      <c r="G261" s="508" t="s">
        <v>208</v>
      </c>
      <c r="H261" s="47">
        <v>15881.48</v>
      </c>
      <c r="I261" s="47">
        <v>0</v>
      </c>
      <c r="J261" s="46" t="s">
        <v>30</v>
      </c>
      <c r="K261" s="46" t="s">
        <v>164</v>
      </c>
      <c r="L261" s="45"/>
    </row>
    <row r="262" spans="1:12" ht="41.4" x14ac:dyDescent="0.3">
      <c r="A262" s="31" t="s">
        <v>2030</v>
      </c>
      <c r="B262" s="46">
        <v>26</v>
      </c>
      <c r="C262" s="45" t="s">
        <v>209</v>
      </c>
      <c r="D262" s="47">
        <v>26.14</v>
      </c>
      <c r="E262" s="46">
        <v>1</v>
      </c>
      <c r="F262" s="46">
        <v>1999</v>
      </c>
      <c r="G262" s="508" t="s">
        <v>210</v>
      </c>
      <c r="H262" s="47">
        <v>27559</v>
      </c>
      <c r="I262" s="47">
        <v>2579.12</v>
      </c>
      <c r="J262" s="46" t="s">
        <v>30</v>
      </c>
      <c r="K262" s="46" t="s">
        <v>71</v>
      </c>
      <c r="L262" s="45"/>
    </row>
    <row r="263" spans="1:12" ht="41.4" x14ac:dyDescent="0.3">
      <c r="A263" s="31" t="s">
        <v>2030</v>
      </c>
      <c r="B263" s="46">
        <v>27</v>
      </c>
      <c r="C263" s="45" t="s">
        <v>211</v>
      </c>
      <c r="D263" s="47">
        <v>8.6</v>
      </c>
      <c r="E263" s="46">
        <v>1</v>
      </c>
      <c r="F263" s="46">
        <v>2005</v>
      </c>
      <c r="G263" s="46" t="s">
        <v>212</v>
      </c>
      <c r="H263" s="46">
        <v>28341.31</v>
      </c>
      <c r="I263" s="47">
        <v>0</v>
      </c>
      <c r="J263" s="46" t="s">
        <v>30</v>
      </c>
      <c r="K263" s="46" t="s">
        <v>164</v>
      </c>
      <c r="L263" s="45"/>
    </row>
    <row r="264" spans="1:12" ht="41.4" x14ac:dyDescent="0.3">
      <c r="A264" s="31" t="s">
        <v>2030</v>
      </c>
      <c r="B264" s="46">
        <v>28</v>
      </c>
      <c r="C264" s="45" t="s">
        <v>213</v>
      </c>
      <c r="D264" s="47">
        <v>8885</v>
      </c>
      <c r="E264" s="46">
        <v>1</v>
      </c>
      <c r="F264" s="46">
        <v>1966</v>
      </c>
      <c r="G264" s="46" t="s">
        <v>214</v>
      </c>
      <c r="H264" s="46">
        <v>5965378.2000000002</v>
      </c>
      <c r="I264" s="47">
        <v>0</v>
      </c>
      <c r="J264" s="46" t="s">
        <v>30</v>
      </c>
      <c r="K264" s="46" t="s">
        <v>164</v>
      </c>
      <c r="L264" s="45"/>
    </row>
    <row r="265" spans="1:12" ht="41.4" x14ac:dyDescent="0.3">
      <c r="A265" s="31" t="s">
        <v>2030</v>
      </c>
      <c r="B265" s="46">
        <v>29</v>
      </c>
      <c r="C265" s="45" t="s">
        <v>1541</v>
      </c>
      <c r="D265" s="47">
        <v>197.2</v>
      </c>
      <c r="E265" s="46">
        <v>1</v>
      </c>
      <c r="F265" s="46">
        <v>1968</v>
      </c>
      <c r="G265" s="46" t="s">
        <v>215</v>
      </c>
      <c r="H265" s="46">
        <v>138296.91</v>
      </c>
      <c r="I265" s="47">
        <v>10956.89</v>
      </c>
      <c r="J265" s="46" t="s">
        <v>30</v>
      </c>
      <c r="K265" s="46" t="s">
        <v>164</v>
      </c>
      <c r="L265" s="45"/>
    </row>
    <row r="266" spans="1:12" ht="41.4" x14ac:dyDescent="0.3">
      <c r="A266" s="31" t="s">
        <v>2030</v>
      </c>
      <c r="B266" s="46">
        <v>30</v>
      </c>
      <c r="C266" s="45" t="s">
        <v>216</v>
      </c>
      <c r="D266" s="47">
        <v>57.5</v>
      </c>
      <c r="E266" s="46">
        <v>1</v>
      </c>
      <c r="F266" s="46">
        <v>1992</v>
      </c>
      <c r="G266" s="46" t="s">
        <v>217</v>
      </c>
      <c r="H266" s="47">
        <v>80906.2</v>
      </c>
      <c r="I266" s="47">
        <v>30671.03</v>
      </c>
      <c r="J266" s="46" t="s">
        <v>30</v>
      </c>
      <c r="K266" s="46" t="s">
        <v>164</v>
      </c>
      <c r="L266" s="45"/>
    </row>
    <row r="267" spans="1:12" ht="41.4" x14ac:dyDescent="0.3">
      <c r="A267" s="31" t="s">
        <v>2030</v>
      </c>
      <c r="B267" s="46">
        <v>31</v>
      </c>
      <c r="C267" s="45" t="s">
        <v>218</v>
      </c>
      <c r="D267" s="47">
        <v>48.5</v>
      </c>
      <c r="E267" s="46">
        <v>1</v>
      </c>
      <c r="F267" s="46"/>
      <c r="G267" s="46" t="s">
        <v>219</v>
      </c>
      <c r="H267" s="46">
        <v>71042.67</v>
      </c>
      <c r="I267" s="47">
        <v>26226.42</v>
      </c>
      <c r="J267" s="46" t="s">
        <v>30</v>
      </c>
      <c r="K267" s="46" t="s">
        <v>164</v>
      </c>
      <c r="L267" s="45"/>
    </row>
    <row r="268" spans="1:12" ht="41.4" x14ac:dyDescent="0.3">
      <c r="A268" s="31" t="s">
        <v>2030</v>
      </c>
      <c r="B268" s="46">
        <v>32</v>
      </c>
      <c r="C268" s="45" t="s">
        <v>1318</v>
      </c>
      <c r="D268" s="47">
        <v>239.4</v>
      </c>
      <c r="E268" s="46">
        <v>2</v>
      </c>
      <c r="F268" s="46"/>
      <c r="G268" s="46" t="s">
        <v>220</v>
      </c>
      <c r="H268" s="47">
        <v>374230</v>
      </c>
      <c r="I268" s="47">
        <v>138175.07999999999</v>
      </c>
      <c r="J268" s="46" t="s">
        <v>30</v>
      </c>
      <c r="K268" s="46"/>
      <c r="L268" s="45"/>
    </row>
    <row r="269" spans="1:12" ht="41.4" x14ac:dyDescent="0.3">
      <c r="A269" s="31" t="s">
        <v>2030</v>
      </c>
      <c r="B269" s="46">
        <v>33</v>
      </c>
      <c r="C269" s="45" t="s">
        <v>221</v>
      </c>
      <c r="D269" s="47">
        <v>750.9</v>
      </c>
      <c r="E269" s="46">
        <v>2</v>
      </c>
      <c r="F269" s="46">
        <v>1965</v>
      </c>
      <c r="G269" s="46" t="s">
        <v>222</v>
      </c>
      <c r="H269" s="46">
        <v>192231.38</v>
      </c>
      <c r="I269" s="47">
        <v>0</v>
      </c>
      <c r="J269" s="46" t="s">
        <v>30</v>
      </c>
      <c r="K269" s="46"/>
      <c r="L269" s="45"/>
    </row>
    <row r="270" spans="1:12" ht="41.4" x14ac:dyDescent="0.3">
      <c r="A270" s="31" t="s">
        <v>2030</v>
      </c>
      <c r="B270" s="46">
        <v>34</v>
      </c>
      <c r="C270" s="45" t="s">
        <v>223</v>
      </c>
      <c r="D270" s="47">
        <v>266.7</v>
      </c>
      <c r="E270" s="46">
        <v>1</v>
      </c>
      <c r="F270" s="46">
        <v>1972</v>
      </c>
      <c r="G270" s="46" t="s">
        <v>224</v>
      </c>
      <c r="H270" s="46">
        <v>63137.55</v>
      </c>
      <c r="I270" s="47">
        <v>0</v>
      </c>
      <c r="J270" s="46" t="s">
        <v>30</v>
      </c>
      <c r="K270" s="46" t="s">
        <v>164</v>
      </c>
      <c r="L270" s="45"/>
    </row>
    <row r="271" spans="1:12" ht="41.4" x14ac:dyDescent="0.3">
      <c r="A271" s="31" t="s">
        <v>2030</v>
      </c>
      <c r="B271" s="46">
        <v>35</v>
      </c>
      <c r="C271" s="45" t="s">
        <v>225</v>
      </c>
      <c r="D271" s="47">
        <v>307.10000000000002</v>
      </c>
      <c r="E271" s="46">
        <v>1</v>
      </c>
      <c r="F271" s="46">
        <v>1974</v>
      </c>
      <c r="G271" s="46" t="s">
        <v>226</v>
      </c>
      <c r="H271" s="46">
        <v>1702.28</v>
      </c>
      <c r="I271" s="47">
        <v>0</v>
      </c>
      <c r="J271" s="46" t="s">
        <v>30</v>
      </c>
      <c r="K271" s="46" t="s">
        <v>164</v>
      </c>
      <c r="L271" s="45"/>
    </row>
    <row r="272" spans="1:12" ht="41.4" x14ac:dyDescent="0.3">
      <c r="A272" s="31" t="s">
        <v>2030</v>
      </c>
      <c r="B272" s="46">
        <v>36</v>
      </c>
      <c r="C272" s="45" t="s">
        <v>227</v>
      </c>
      <c r="D272" s="47">
        <v>265.2</v>
      </c>
      <c r="E272" s="46">
        <v>1</v>
      </c>
      <c r="F272" s="46">
        <v>1982</v>
      </c>
      <c r="G272" s="46" t="s">
        <v>228</v>
      </c>
      <c r="H272" s="46">
        <v>266305.91999999998</v>
      </c>
      <c r="I272" s="47">
        <v>0</v>
      </c>
      <c r="J272" s="46" t="s">
        <v>30</v>
      </c>
      <c r="K272" s="46" t="s">
        <v>164</v>
      </c>
      <c r="L272" s="45"/>
    </row>
    <row r="273" spans="1:12" ht="41.4" x14ac:dyDescent="0.3">
      <c r="A273" s="31" t="s">
        <v>2030</v>
      </c>
      <c r="B273" s="46">
        <v>37</v>
      </c>
      <c r="C273" s="45" t="s">
        <v>229</v>
      </c>
      <c r="D273" s="47">
        <v>316.7</v>
      </c>
      <c r="E273" s="46">
        <v>1</v>
      </c>
      <c r="F273" s="46">
        <v>1981</v>
      </c>
      <c r="G273" s="46" t="s">
        <v>230</v>
      </c>
      <c r="H273" s="46">
        <v>6127.27</v>
      </c>
      <c r="I273" s="47">
        <v>0</v>
      </c>
      <c r="J273" s="46" t="s">
        <v>30</v>
      </c>
      <c r="K273" s="46" t="s">
        <v>164</v>
      </c>
      <c r="L273" s="45"/>
    </row>
    <row r="274" spans="1:12" ht="41.4" x14ac:dyDescent="0.3">
      <c r="A274" s="31" t="s">
        <v>2030</v>
      </c>
      <c r="B274" s="46">
        <v>38</v>
      </c>
      <c r="C274" s="45" t="s">
        <v>231</v>
      </c>
      <c r="D274" s="47">
        <v>353.4</v>
      </c>
      <c r="E274" s="46">
        <v>1</v>
      </c>
      <c r="F274" s="46">
        <v>1987</v>
      </c>
      <c r="G274" s="46" t="s">
        <v>232</v>
      </c>
      <c r="H274" s="46">
        <v>329897.89</v>
      </c>
      <c r="I274" s="47">
        <v>0</v>
      </c>
      <c r="J274" s="46" t="s">
        <v>30</v>
      </c>
      <c r="K274" s="46" t="s">
        <v>164</v>
      </c>
      <c r="L274" s="45"/>
    </row>
    <row r="275" spans="1:12" ht="41.4" x14ac:dyDescent="0.3">
      <c r="A275" s="31" t="s">
        <v>2030</v>
      </c>
      <c r="B275" s="46">
        <v>39</v>
      </c>
      <c r="C275" s="45" t="s">
        <v>233</v>
      </c>
      <c r="D275" s="47">
        <v>275.89999999999998</v>
      </c>
      <c r="E275" s="46">
        <v>1</v>
      </c>
      <c r="F275" s="46">
        <v>1991</v>
      </c>
      <c r="G275" s="46" t="s">
        <v>234</v>
      </c>
      <c r="H275" s="46">
        <v>411701.12</v>
      </c>
      <c r="I275" s="47">
        <v>0</v>
      </c>
      <c r="J275" s="46" t="s">
        <v>30</v>
      </c>
      <c r="K275" s="46" t="s">
        <v>164</v>
      </c>
      <c r="L275" s="45"/>
    </row>
    <row r="276" spans="1:12" ht="41.4" x14ac:dyDescent="0.3">
      <c r="A276" s="31" t="s">
        <v>2030</v>
      </c>
      <c r="B276" s="46">
        <v>40</v>
      </c>
      <c r="C276" s="45" t="s">
        <v>235</v>
      </c>
      <c r="D276" s="47">
        <v>194.6</v>
      </c>
      <c r="E276" s="46">
        <v>1</v>
      </c>
      <c r="F276" s="46">
        <v>1978</v>
      </c>
      <c r="G276" s="46" t="s">
        <v>236</v>
      </c>
      <c r="H276" s="46">
        <v>122418.54</v>
      </c>
      <c r="I276" s="47">
        <v>0</v>
      </c>
      <c r="J276" s="46" t="s">
        <v>30</v>
      </c>
      <c r="K276" s="46" t="s">
        <v>164</v>
      </c>
      <c r="L276" s="45"/>
    </row>
    <row r="277" spans="1:12" ht="41.4" x14ac:dyDescent="0.3">
      <c r="A277" s="31" t="s">
        <v>2030</v>
      </c>
      <c r="B277" s="46">
        <v>41</v>
      </c>
      <c r="C277" s="45" t="s">
        <v>1956</v>
      </c>
      <c r="D277" s="47">
        <v>22.8</v>
      </c>
      <c r="E277" s="46">
        <v>1</v>
      </c>
      <c r="F277" s="46">
        <v>2023</v>
      </c>
      <c r="G277" s="46" t="s">
        <v>1957</v>
      </c>
      <c r="H277" s="47">
        <v>3559700</v>
      </c>
      <c r="I277" s="47">
        <v>3500371.68</v>
      </c>
      <c r="J277" s="46" t="s">
        <v>30</v>
      </c>
      <c r="K277" s="46" t="s">
        <v>164</v>
      </c>
      <c r="L277" s="45"/>
    </row>
    <row r="278" spans="1:12" ht="41.4" x14ac:dyDescent="0.3">
      <c r="A278" s="31" t="s">
        <v>2030</v>
      </c>
      <c r="B278" s="46">
        <v>42</v>
      </c>
      <c r="C278" s="45" t="s">
        <v>1959</v>
      </c>
      <c r="D278" s="47">
        <v>60.6</v>
      </c>
      <c r="E278" s="46">
        <v>1</v>
      </c>
      <c r="F278" s="46">
        <v>2025</v>
      </c>
      <c r="G278" s="46" t="s">
        <v>1958</v>
      </c>
      <c r="H278" s="47">
        <v>21591313.539999999</v>
      </c>
      <c r="I278" s="47">
        <v>21501349.73</v>
      </c>
      <c r="J278" s="46" t="s">
        <v>30</v>
      </c>
      <c r="K278" s="46" t="s">
        <v>164</v>
      </c>
      <c r="L278" s="45"/>
    </row>
    <row r="279" spans="1:12" ht="41.4" x14ac:dyDescent="0.3">
      <c r="A279" s="31" t="s">
        <v>2030</v>
      </c>
      <c r="B279" s="46">
        <v>43</v>
      </c>
      <c r="C279" s="45" t="s">
        <v>1961</v>
      </c>
      <c r="D279" s="47">
        <v>69</v>
      </c>
      <c r="E279" s="46">
        <v>1</v>
      </c>
      <c r="F279" s="46">
        <v>2025</v>
      </c>
      <c r="G279" s="46" t="s">
        <v>1960</v>
      </c>
      <c r="H279" s="47">
        <v>26670955.870000001</v>
      </c>
      <c r="I279" s="47">
        <v>26559826.890000001</v>
      </c>
      <c r="J279" s="46" t="s">
        <v>30</v>
      </c>
      <c r="K279" s="46" t="s">
        <v>164</v>
      </c>
      <c r="L279" s="45"/>
    </row>
    <row r="280" spans="1:12" x14ac:dyDescent="0.3">
      <c r="A280" s="74" t="s">
        <v>6</v>
      </c>
      <c r="B280" s="75"/>
      <c r="C280" s="76"/>
      <c r="D280" s="373">
        <v>18606.169999999998</v>
      </c>
      <c r="E280" s="76"/>
      <c r="F280" s="76"/>
      <c r="G280" s="76"/>
      <c r="H280" s="374">
        <v>63954866.990000002</v>
      </c>
      <c r="I280" s="334">
        <v>51892629.609999999</v>
      </c>
      <c r="J280" s="76"/>
      <c r="K280" s="76"/>
      <c r="L280" s="74"/>
    </row>
    <row r="281" spans="1:12" x14ac:dyDescent="0.3">
      <c r="A281" s="449"/>
      <c r="B281" s="450"/>
      <c r="C281" s="451"/>
      <c r="D281" s="452"/>
      <c r="E281" s="453"/>
      <c r="F281" s="453"/>
      <c r="G281" s="454"/>
      <c r="H281" s="454"/>
      <c r="I281" s="455"/>
      <c r="J281" s="456"/>
      <c r="K281" s="449"/>
      <c r="L281" s="74"/>
    </row>
    <row r="282" spans="1:12" ht="52.8" x14ac:dyDescent="0.3">
      <c r="A282" s="82" t="s">
        <v>2031</v>
      </c>
      <c r="B282" s="1021">
        <v>1</v>
      </c>
      <c r="C282" s="1023" t="s">
        <v>371</v>
      </c>
      <c r="D282" s="1009">
        <v>824.8</v>
      </c>
      <c r="E282" s="1009">
        <v>2</v>
      </c>
      <c r="F282" s="1009">
        <v>1984</v>
      </c>
      <c r="G282" s="590">
        <v>1030603</v>
      </c>
      <c r="H282" s="509">
        <v>136733.60999999999</v>
      </c>
      <c r="I282" s="510">
        <v>56693.72</v>
      </c>
      <c r="J282" s="635" t="s">
        <v>372</v>
      </c>
      <c r="K282" s="35" t="s">
        <v>1580</v>
      </c>
      <c r="L282" s="15"/>
    </row>
    <row r="283" spans="1:12" ht="52.8" x14ac:dyDescent="0.3">
      <c r="A283" s="82" t="s">
        <v>2031</v>
      </c>
      <c r="B283" s="1022"/>
      <c r="C283" s="1024"/>
      <c r="D283" s="1010"/>
      <c r="E283" s="1010"/>
      <c r="F283" s="1010"/>
      <c r="G283" s="590">
        <v>1030604</v>
      </c>
      <c r="H283" s="509">
        <v>142099.17000000001</v>
      </c>
      <c r="I283" s="510">
        <v>17172.38</v>
      </c>
      <c r="J283" s="635" t="s">
        <v>372</v>
      </c>
      <c r="K283" s="35" t="s">
        <v>1580</v>
      </c>
      <c r="L283" s="15"/>
    </row>
    <row r="284" spans="1:12" ht="52.8" x14ac:dyDescent="0.3">
      <c r="A284" s="82" t="s">
        <v>2031</v>
      </c>
      <c r="B284" s="16">
        <v>2</v>
      </c>
      <c r="C284" s="836" t="s">
        <v>374</v>
      </c>
      <c r="D284" s="16">
        <v>656.3</v>
      </c>
      <c r="E284" s="16">
        <v>1</v>
      </c>
      <c r="F284" s="16">
        <v>1984</v>
      </c>
      <c r="G284" s="590">
        <v>1031093</v>
      </c>
      <c r="H284" s="509">
        <v>341871.17</v>
      </c>
      <c r="I284" s="510">
        <v>6800</v>
      </c>
      <c r="J284" s="635" t="s">
        <v>372</v>
      </c>
      <c r="K284" s="35" t="s">
        <v>1580</v>
      </c>
      <c r="L284" s="15"/>
    </row>
    <row r="285" spans="1:12" ht="52.8" x14ac:dyDescent="0.3">
      <c r="A285" s="82" t="s">
        <v>2031</v>
      </c>
      <c r="B285" s="16">
        <v>3</v>
      </c>
      <c r="C285" s="836" t="s">
        <v>375</v>
      </c>
      <c r="D285" s="16">
        <v>578.1</v>
      </c>
      <c r="E285" s="16">
        <v>1</v>
      </c>
      <c r="F285" s="16">
        <v>1991</v>
      </c>
      <c r="G285" s="590">
        <v>1031156</v>
      </c>
      <c r="H285" s="509">
        <v>87977.69</v>
      </c>
      <c r="I285" s="632">
        <v>1800</v>
      </c>
      <c r="J285" s="635" t="s">
        <v>372</v>
      </c>
      <c r="K285" s="35" t="s">
        <v>1580</v>
      </c>
      <c r="L285" s="15"/>
    </row>
    <row r="286" spans="1:12" ht="52.8" x14ac:dyDescent="0.3">
      <c r="A286" s="82" t="s">
        <v>2031</v>
      </c>
      <c r="B286" s="16">
        <v>4</v>
      </c>
      <c r="C286" s="836" t="s">
        <v>376</v>
      </c>
      <c r="D286" s="16">
        <v>506.2</v>
      </c>
      <c r="E286" s="16">
        <v>1</v>
      </c>
      <c r="F286" s="16">
        <v>1984</v>
      </c>
      <c r="G286" s="590">
        <v>1031182</v>
      </c>
      <c r="H286" s="509">
        <v>157030.70000000001</v>
      </c>
      <c r="I286" s="632">
        <v>3100</v>
      </c>
      <c r="J286" s="635" t="s">
        <v>372</v>
      </c>
      <c r="K286" s="35" t="s">
        <v>1580</v>
      </c>
      <c r="L286" s="15"/>
    </row>
    <row r="287" spans="1:12" ht="52.8" x14ac:dyDescent="0.3">
      <c r="A287" s="82" t="s">
        <v>2031</v>
      </c>
      <c r="B287" s="16">
        <v>5</v>
      </c>
      <c r="C287" s="836" t="s">
        <v>377</v>
      </c>
      <c r="D287" s="16">
        <v>102</v>
      </c>
      <c r="E287" s="16">
        <v>2</v>
      </c>
      <c r="F287" s="16">
        <v>1984</v>
      </c>
      <c r="G287" s="590">
        <v>1031123</v>
      </c>
      <c r="H287" s="509">
        <v>54069.1</v>
      </c>
      <c r="I287" s="632">
        <v>1100</v>
      </c>
      <c r="J287" s="635" t="s">
        <v>372</v>
      </c>
      <c r="K287" s="35" t="s">
        <v>1580</v>
      </c>
      <c r="L287" s="15"/>
    </row>
    <row r="288" spans="1:12" ht="52.8" x14ac:dyDescent="0.3">
      <c r="A288" s="82" t="s">
        <v>2031</v>
      </c>
      <c r="B288" s="16">
        <v>6</v>
      </c>
      <c r="C288" s="836" t="s">
        <v>378</v>
      </c>
      <c r="D288" s="16">
        <v>167.9</v>
      </c>
      <c r="E288" s="16">
        <v>1</v>
      </c>
      <c r="F288" s="16">
        <v>1991</v>
      </c>
      <c r="G288" s="590">
        <v>1031497</v>
      </c>
      <c r="H288" s="509">
        <v>134845.68</v>
      </c>
      <c r="I288" s="632">
        <v>7972.23</v>
      </c>
      <c r="J288" s="635" t="s">
        <v>372</v>
      </c>
      <c r="K288" s="35" t="s">
        <v>1580</v>
      </c>
      <c r="L288" s="15"/>
    </row>
    <row r="289" spans="1:12" ht="52.8" x14ac:dyDescent="0.3">
      <c r="A289" s="82" t="s">
        <v>2031</v>
      </c>
      <c r="B289" s="16">
        <v>7</v>
      </c>
      <c r="C289" s="837" t="s">
        <v>379</v>
      </c>
      <c r="D289" s="44">
        <v>88.3</v>
      </c>
      <c r="E289" s="16">
        <v>1</v>
      </c>
      <c r="F289" s="16">
        <v>1984</v>
      </c>
      <c r="G289" s="590">
        <v>1031100</v>
      </c>
      <c r="H289" s="509">
        <v>398455.62</v>
      </c>
      <c r="I289" s="632">
        <v>8000</v>
      </c>
      <c r="J289" s="635" t="s">
        <v>372</v>
      </c>
      <c r="K289" s="35" t="s">
        <v>1580</v>
      </c>
      <c r="L289" s="15"/>
    </row>
    <row r="290" spans="1:12" ht="52.8" x14ac:dyDescent="0.3">
      <c r="A290" s="82" t="s">
        <v>2031</v>
      </c>
      <c r="B290" s="16">
        <v>8</v>
      </c>
      <c r="C290" s="837" t="s">
        <v>380</v>
      </c>
      <c r="D290" s="16">
        <v>94</v>
      </c>
      <c r="E290" s="16">
        <v>1</v>
      </c>
      <c r="F290" s="16">
        <v>1984</v>
      </c>
      <c r="G290" s="590">
        <v>1031099</v>
      </c>
      <c r="H290" s="509">
        <v>398455.62</v>
      </c>
      <c r="I290" s="632">
        <v>8000</v>
      </c>
      <c r="J290" s="635" t="s">
        <v>372</v>
      </c>
      <c r="K290" s="35" t="s">
        <v>1580</v>
      </c>
      <c r="L290" s="15"/>
    </row>
    <row r="291" spans="1:12" ht="52.8" x14ac:dyDescent="0.3">
      <c r="A291" s="82" t="s">
        <v>2031</v>
      </c>
      <c r="B291" s="16">
        <v>9</v>
      </c>
      <c r="C291" s="836" t="s">
        <v>381</v>
      </c>
      <c r="D291" s="44">
        <v>239.8</v>
      </c>
      <c r="E291" s="44">
        <v>1</v>
      </c>
      <c r="F291" s="44">
        <v>1984</v>
      </c>
      <c r="G291" s="590">
        <v>1031155</v>
      </c>
      <c r="H291" s="509">
        <v>329577.15000000002</v>
      </c>
      <c r="I291" s="513">
        <v>36704.94</v>
      </c>
      <c r="J291" s="635" t="s">
        <v>372</v>
      </c>
      <c r="K291" s="35" t="s">
        <v>1580</v>
      </c>
      <c r="L291" s="15"/>
    </row>
    <row r="292" spans="1:12" ht="52.8" x14ac:dyDescent="0.3">
      <c r="A292" s="82" t="s">
        <v>2031</v>
      </c>
      <c r="B292" s="16">
        <v>10</v>
      </c>
      <c r="C292" s="836" t="s">
        <v>382</v>
      </c>
      <c r="D292" s="16">
        <v>9.6999999999999993</v>
      </c>
      <c r="E292" s="16">
        <v>1</v>
      </c>
      <c r="F292" s="16">
        <v>1984</v>
      </c>
      <c r="G292" s="590">
        <v>1031098</v>
      </c>
      <c r="H292" s="509">
        <v>5052.54</v>
      </c>
      <c r="I292" s="632">
        <v>100</v>
      </c>
      <c r="J292" s="635" t="s">
        <v>372</v>
      </c>
      <c r="K292" s="35" t="s">
        <v>1580</v>
      </c>
      <c r="L292" s="15"/>
    </row>
    <row r="293" spans="1:12" ht="52.8" x14ac:dyDescent="0.3">
      <c r="A293" s="82" t="s">
        <v>2031</v>
      </c>
      <c r="B293" s="16">
        <v>11</v>
      </c>
      <c r="C293" s="836" t="s">
        <v>383</v>
      </c>
      <c r="D293" s="16">
        <v>11.7</v>
      </c>
      <c r="E293" s="16">
        <v>1</v>
      </c>
      <c r="F293" s="16">
        <v>2014</v>
      </c>
      <c r="G293" s="590">
        <v>1031494</v>
      </c>
      <c r="H293" s="509">
        <v>6546</v>
      </c>
      <c r="I293" s="632">
        <v>1192.31</v>
      </c>
      <c r="J293" s="635" t="s">
        <v>372</v>
      </c>
      <c r="K293" s="35" t="s">
        <v>1580</v>
      </c>
      <c r="L293" s="15"/>
    </row>
    <row r="294" spans="1:12" ht="52.8" x14ac:dyDescent="0.3">
      <c r="A294" s="82" t="s">
        <v>2031</v>
      </c>
      <c r="B294" s="16">
        <v>12</v>
      </c>
      <c r="C294" s="836" t="s">
        <v>384</v>
      </c>
      <c r="D294" s="16">
        <v>43.3</v>
      </c>
      <c r="E294" s="16">
        <v>1</v>
      </c>
      <c r="F294" s="16">
        <v>1984</v>
      </c>
      <c r="G294" s="590">
        <v>1030158</v>
      </c>
      <c r="H294" s="509">
        <v>53570.8</v>
      </c>
      <c r="I294" s="632">
        <v>1100</v>
      </c>
      <c r="J294" s="635" t="s">
        <v>372</v>
      </c>
      <c r="K294" s="35" t="s">
        <v>1580</v>
      </c>
      <c r="L294" s="15"/>
    </row>
    <row r="295" spans="1:12" ht="52.8" x14ac:dyDescent="0.3">
      <c r="A295" s="82" t="s">
        <v>2031</v>
      </c>
      <c r="B295" s="16">
        <v>13</v>
      </c>
      <c r="C295" s="62" t="s">
        <v>385</v>
      </c>
      <c r="D295" s="16">
        <v>839.9</v>
      </c>
      <c r="E295" s="16">
        <v>2</v>
      </c>
      <c r="F295" s="16">
        <v>1986</v>
      </c>
      <c r="G295" s="590">
        <v>1030052</v>
      </c>
      <c r="H295" s="509">
        <v>317262.14</v>
      </c>
      <c r="I295" s="510">
        <v>49162.34</v>
      </c>
      <c r="J295" s="635" t="s">
        <v>372</v>
      </c>
      <c r="K295" s="35" t="s">
        <v>1580</v>
      </c>
      <c r="L295" s="15"/>
    </row>
    <row r="296" spans="1:12" ht="52.8" x14ac:dyDescent="0.3">
      <c r="A296" s="82" t="s">
        <v>2031</v>
      </c>
      <c r="B296" s="16">
        <v>14</v>
      </c>
      <c r="C296" s="223" t="s">
        <v>386</v>
      </c>
      <c r="D296" s="514">
        <v>434.3</v>
      </c>
      <c r="E296" s="514">
        <v>1</v>
      </c>
      <c r="F296" s="514">
        <v>1968</v>
      </c>
      <c r="G296" s="590">
        <v>1030050</v>
      </c>
      <c r="H296" s="515">
        <v>92464.41</v>
      </c>
      <c r="I296" s="516">
        <v>0</v>
      </c>
      <c r="J296" s="635"/>
      <c r="K296" s="284"/>
      <c r="L296" s="39" t="s">
        <v>1579</v>
      </c>
    </row>
    <row r="297" spans="1:12" ht="52.8" x14ac:dyDescent="0.3">
      <c r="A297" s="82" t="s">
        <v>2031</v>
      </c>
      <c r="B297" s="16">
        <v>15</v>
      </c>
      <c r="C297" s="223" t="s">
        <v>387</v>
      </c>
      <c r="D297" s="16">
        <v>237.4</v>
      </c>
      <c r="E297" s="16">
        <v>1</v>
      </c>
      <c r="F297" s="16">
        <v>1986</v>
      </c>
      <c r="G297" s="590">
        <v>1030079</v>
      </c>
      <c r="H297" s="509">
        <v>204382.33</v>
      </c>
      <c r="I297" s="510">
        <v>4100</v>
      </c>
      <c r="J297" s="635" t="s">
        <v>372</v>
      </c>
      <c r="K297" s="35" t="s">
        <v>1581</v>
      </c>
      <c r="L297" s="15"/>
    </row>
    <row r="298" spans="1:12" ht="52.8" x14ac:dyDescent="0.3">
      <c r="A298" s="82" t="s">
        <v>2031</v>
      </c>
      <c r="B298" s="16">
        <v>16</v>
      </c>
      <c r="C298" s="62" t="s">
        <v>388</v>
      </c>
      <c r="D298" s="16">
        <v>95.3</v>
      </c>
      <c r="E298" s="16">
        <v>1</v>
      </c>
      <c r="F298" s="16">
        <v>1967</v>
      </c>
      <c r="G298" s="590">
        <v>1030057</v>
      </c>
      <c r="H298" s="509">
        <v>28985.08</v>
      </c>
      <c r="I298" s="510">
        <v>600</v>
      </c>
      <c r="J298" s="635" t="s">
        <v>372</v>
      </c>
      <c r="K298" s="35" t="s">
        <v>1581</v>
      </c>
      <c r="L298" s="15"/>
    </row>
    <row r="299" spans="1:12" ht="52.8" x14ac:dyDescent="0.3">
      <c r="A299" s="82" t="s">
        <v>2031</v>
      </c>
      <c r="B299" s="16">
        <v>17</v>
      </c>
      <c r="C299" s="838" t="s">
        <v>389</v>
      </c>
      <c r="D299" s="16">
        <v>78.099999999999994</v>
      </c>
      <c r="E299" s="16">
        <v>1</v>
      </c>
      <c r="F299" s="16">
        <v>1968</v>
      </c>
      <c r="G299" s="590">
        <v>1030441</v>
      </c>
      <c r="H299" s="509">
        <v>18969.349999999999</v>
      </c>
      <c r="I299" s="510">
        <v>400</v>
      </c>
      <c r="J299" s="635" t="s">
        <v>372</v>
      </c>
      <c r="K299" s="35" t="s">
        <v>1581</v>
      </c>
      <c r="L299" s="15"/>
    </row>
    <row r="300" spans="1:12" ht="52.8" x14ac:dyDescent="0.3">
      <c r="A300" s="82" t="s">
        <v>2031</v>
      </c>
      <c r="B300" s="16">
        <v>18</v>
      </c>
      <c r="C300" s="838" t="s">
        <v>390</v>
      </c>
      <c r="D300" s="16">
        <v>574.79999999999995</v>
      </c>
      <c r="E300" s="16">
        <v>2</v>
      </c>
      <c r="F300" s="16">
        <v>1968</v>
      </c>
      <c r="G300" s="590">
        <v>1030051</v>
      </c>
      <c r="H300" s="509">
        <v>209816.21</v>
      </c>
      <c r="I300" s="510">
        <v>4000</v>
      </c>
      <c r="J300" s="635" t="s">
        <v>372</v>
      </c>
      <c r="K300" s="35" t="s">
        <v>1581</v>
      </c>
      <c r="L300" s="15"/>
    </row>
    <row r="301" spans="1:12" ht="52.8" x14ac:dyDescent="0.3">
      <c r="A301" s="82" t="s">
        <v>2031</v>
      </c>
      <c r="B301" s="16">
        <v>19</v>
      </c>
      <c r="C301" s="838" t="s">
        <v>391</v>
      </c>
      <c r="D301" s="16">
        <v>7.7</v>
      </c>
      <c r="E301" s="16">
        <v>1</v>
      </c>
      <c r="F301" s="16">
        <v>1982</v>
      </c>
      <c r="G301" s="590">
        <v>1030386</v>
      </c>
      <c r="H301" s="509">
        <v>4478.79</v>
      </c>
      <c r="I301" s="510">
        <v>0</v>
      </c>
      <c r="J301" s="635" t="s">
        <v>372</v>
      </c>
      <c r="K301" s="35" t="s">
        <v>1581</v>
      </c>
      <c r="L301" s="15"/>
    </row>
    <row r="302" spans="1:12" ht="52.8" x14ac:dyDescent="0.3">
      <c r="A302" s="82" t="s">
        <v>2031</v>
      </c>
      <c r="B302" s="16">
        <v>20</v>
      </c>
      <c r="C302" s="838" t="s">
        <v>392</v>
      </c>
      <c r="D302" s="16">
        <v>61.4</v>
      </c>
      <c r="E302" s="16">
        <v>1</v>
      </c>
      <c r="F302" s="16">
        <v>1968</v>
      </c>
      <c r="G302" s="590">
        <v>1030438</v>
      </c>
      <c r="H302" s="509">
        <v>29431.77</v>
      </c>
      <c r="I302" s="510">
        <v>600</v>
      </c>
      <c r="J302" s="635" t="s">
        <v>372</v>
      </c>
      <c r="K302" s="35" t="s">
        <v>1581</v>
      </c>
      <c r="L302" s="15"/>
    </row>
    <row r="303" spans="1:12" ht="52.8" x14ac:dyDescent="0.3">
      <c r="A303" s="82" t="s">
        <v>2031</v>
      </c>
      <c r="B303" s="16">
        <v>21</v>
      </c>
      <c r="C303" s="838" t="s">
        <v>393</v>
      </c>
      <c r="D303" s="517">
        <v>44.6</v>
      </c>
      <c r="E303" s="517">
        <v>1</v>
      </c>
      <c r="F303" s="517">
        <v>1968</v>
      </c>
      <c r="G303" s="590">
        <v>1030539</v>
      </c>
      <c r="H303" s="509">
        <v>144879.71</v>
      </c>
      <c r="I303" s="633">
        <v>3829.49</v>
      </c>
      <c r="J303" s="635" t="s">
        <v>372</v>
      </c>
      <c r="K303" s="35" t="s">
        <v>1581</v>
      </c>
      <c r="L303" s="15"/>
    </row>
    <row r="304" spans="1:12" ht="52.8" x14ac:dyDescent="0.3">
      <c r="A304" s="82" t="s">
        <v>2031</v>
      </c>
      <c r="B304" s="16">
        <v>22</v>
      </c>
      <c r="C304" s="839" t="s">
        <v>394</v>
      </c>
      <c r="D304" s="16">
        <v>125.1</v>
      </c>
      <c r="E304" s="16">
        <v>1</v>
      </c>
      <c r="F304" s="16">
        <v>1968</v>
      </c>
      <c r="G304" s="590">
        <v>1030055</v>
      </c>
      <c r="H304" s="509">
        <v>34803.57</v>
      </c>
      <c r="I304" s="510">
        <v>0</v>
      </c>
      <c r="J304" s="511"/>
      <c r="K304" s="512"/>
      <c r="L304" s="38" t="s">
        <v>1579</v>
      </c>
    </row>
    <row r="305" spans="1:12" ht="52.8" x14ac:dyDescent="0.3">
      <c r="A305" s="82" t="s">
        <v>2031</v>
      </c>
      <c r="B305" s="16">
        <v>23</v>
      </c>
      <c r="C305" s="839" t="s">
        <v>395</v>
      </c>
      <c r="D305" s="16">
        <v>98.8</v>
      </c>
      <c r="E305" s="16">
        <v>1</v>
      </c>
      <c r="F305" s="16">
        <v>1968</v>
      </c>
      <c r="G305" s="590">
        <v>1030056</v>
      </c>
      <c r="H305" s="509">
        <v>22175.58</v>
      </c>
      <c r="I305" s="510">
        <v>400</v>
      </c>
      <c r="J305" s="635" t="s">
        <v>372</v>
      </c>
      <c r="K305" s="35" t="s">
        <v>1581</v>
      </c>
      <c r="L305" s="15"/>
    </row>
    <row r="306" spans="1:12" ht="52.8" x14ac:dyDescent="0.3">
      <c r="A306" s="82" t="s">
        <v>2031</v>
      </c>
      <c r="B306" s="16">
        <v>24</v>
      </c>
      <c r="C306" s="838" t="s">
        <v>396</v>
      </c>
      <c r="D306" s="16">
        <v>359</v>
      </c>
      <c r="E306" s="16">
        <v>2</v>
      </c>
      <c r="F306" s="16">
        <v>1985</v>
      </c>
      <c r="G306" s="590">
        <v>1030504</v>
      </c>
      <c r="H306" s="509">
        <v>179244.92</v>
      </c>
      <c r="I306" s="510">
        <v>29457.83</v>
      </c>
      <c r="J306" s="635" t="s">
        <v>372</v>
      </c>
      <c r="K306" s="35" t="s">
        <v>1581</v>
      </c>
      <c r="L306" s="15"/>
    </row>
    <row r="307" spans="1:12" ht="55.2" x14ac:dyDescent="0.3">
      <c r="A307" s="82" t="s">
        <v>2031</v>
      </c>
      <c r="B307" s="16">
        <v>25</v>
      </c>
      <c r="C307" s="838" t="s">
        <v>397</v>
      </c>
      <c r="D307" s="16">
        <v>32.299999999999997</v>
      </c>
      <c r="E307" s="16">
        <v>1</v>
      </c>
      <c r="F307" s="16">
        <v>1982</v>
      </c>
      <c r="G307" s="590">
        <v>1030563</v>
      </c>
      <c r="H307" s="509">
        <v>4042.22</v>
      </c>
      <c r="I307" s="510">
        <v>100</v>
      </c>
      <c r="J307" s="635" t="s">
        <v>372</v>
      </c>
      <c r="K307" s="35" t="s">
        <v>1581</v>
      </c>
      <c r="L307" s="15"/>
    </row>
    <row r="308" spans="1:12" ht="52.8" x14ac:dyDescent="0.3">
      <c r="A308" s="82" t="s">
        <v>2031</v>
      </c>
      <c r="B308" s="16">
        <v>26</v>
      </c>
      <c r="C308" s="838" t="s">
        <v>398</v>
      </c>
      <c r="D308" s="16">
        <v>101</v>
      </c>
      <c r="E308" s="16">
        <v>1</v>
      </c>
      <c r="F308" s="16">
        <v>1968</v>
      </c>
      <c r="G308" s="590">
        <v>1030080</v>
      </c>
      <c r="H308" s="509">
        <v>24407.02</v>
      </c>
      <c r="I308" s="510">
        <v>500</v>
      </c>
      <c r="J308" s="635" t="s">
        <v>372</v>
      </c>
      <c r="K308" s="35" t="s">
        <v>1581</v>
      </c>
      <c r="L308" s="15"/>
    </row>
    <row r="309" spans="1:12" ht="52.8" x14ac:dyDescent="0.3">
      <c r="A309" s="82" t="s">
        <v>2031</v>
      </c>
      <c r="B309" s="16">
        <v>27</v>
      </c>
      <c r="C309" s="838" t="s">
        <v>399</v>
      </c>
      <c r="D309" s="16">
        <v>16.8</v>
      </c>
      <c r="E309" s="16">
        <v>1</v>
      </c>
      <c r="F309" s="16">
        <v>1982</v>
      </c>
      <c r="G309" s="590">
        <v>1030468</v>
      </c>
      <c r="H309" s="509">
        <v>5189.5200000000004</v>
      </c>
      <c r="I309" s="510">
        <v>0</v>
      </c>
      <c r="J309" s="635" t="s">
        <v>372</v>
      </c>
      <c r="K309" s="35" t="s">
        <v>1581</v>
      </c>
      <c r="L309" s="15"/>
    </row>
    <row r="310" spans="1:12" ht="52.8" x14ac:dyDescent="0.3">
      <c r="A310" s="82" t="s">
        <v>2031</v>
      </c>
      <c r="B310" s="16">
        <v>28</v>
      </c>
      <c r="C310" s="838" t="s">
        <v>400</v>
      </c>
      <c r="D310" s="16">
        <v>161.4</v>
      </c>
      <c r="E310" s="16">
        <v>1</v>
      </c>
      <c r="F310" s="16">
        <v>1968</v>
      </c>
      <c r="G310" s="590">
        <v>1030104</v>
      </c>
      <c r="H310" s="509">
        <v>57819.29</v>
      </c>
      <c r="I310" s="510">
        <v>3411.93</v>
      </c>
      <c r="J310" s="635" t="s">
        <v>372</v>
      </c>
      <c r="K310" s="35" t="s">
        <v>1581</v>
      </c>
      <c r="L310" s="15"/>
    </row>
    <row r="311" spans="1:12" ht="52.8" x14ac:dyDescent="0.3">
      <c r="A311" s="82" t="s">
        <v>2031</v>
      </c>
      <c r="B311" s="16">
        <v>29</v>
      </c>
      <c r="C311" s="839" t="s">
        <v>401</v>
      </c>
      <c r="D311" s="16">
        <v>50</v>
      </c>
      <c r="E311" s="16">
        <v>1</v>
      </c>
      <c r="F311" s="16">
        <v>1968</v>
      </c>
      <c r="G311" s="590">
        <v>1030503</v>
      </c>
      <c r="H311" s="509">
        <v>4807.0200000000004</v>
      </c>
      <c r="I311" s="510">
        <v>0</v>
      </c>
      <c r="J311" s="511"/>
      <c r="K311" s="512"/>
      <c r="L311" s="38" t="s">
        <v>1579</v>
      </c>
    </row>
    <row r="312" spans="1:12" ht="52.8" x14ac:dyDescent="0.3">
      <c r="A312" s="82" t="s">
        <v>2031</v>
      </c>
      <c r="B312" s="16">
        <v>30</v>
      </c>
      <c r="C312" s="840" t="s">
        <v>402</v>
      </c>
      <c r="D312" s="16">
        <v>94.4</v>
      </c>
      <c r="E312" s="16">
        <v>1</v>
      </c>
      <c r="F312" s="16">
        <v>1968</v>
      </c>
      <c r="G312" s="590">
        <v>1030054</v>
      </c>
      <c r="H312" s="509">
        <v>45959.23</v>
      </c>
      <c r="I312" s="510">
        <v>900</v>
      </c>
      <c r="J312" s="635" t="s">
        <v>372</v>
      </c>
      <c r="K312" s="35" t="s">
        <v>1581</v>
      </c>
      <c r="L312" s="15"/>
    </row>
    <row r="313" spans="1:12" ht="55.8" x14ac:dyDescent="0.3">
      <c r="A313" s="82" t="s">
        <v>2031</v>
      </c>
      <c r="B313" s="83">
        <v>31</v>
      </c>
      <c r="C313" s="841" t="s">
        <v>403</v>
      </c>
      <c r="D313" s="44">
        <v>38.5</v>
      </c>
      <c r="E313" s="44">
        <v>1</v>
      </c>
      <c r="F313" s="44">
        <v>1984</v>
      </c>
      <c r="G313" s="590">
        <v>1030561</v>
      </c>
      <c r="H313" s="509">
        <v>11608.33</v>
      </c>
      <c r="I313" s="634">
        <v>200</v>
      </c>
      <c r="J313" s="635" t="s">
        <v>372</v>
      </c>
      <c r="K313" s="35" t="s">
        <v>1581</v>
      </c>
      <c r="L313" s="15"/>
    </row>
    <row r="314" spans="1:12" ht="52.8" x14ac:dyDescent="0.3">
      <c r="A314" s="82" t="s">
        <v>2031</v>
      </c>
      <c r="B314" s="16">
        <v>32</v>
      </c>
      <c r="C314" s="62" t="s">
        <v>404</v>
      </c>
      <c r="D314" s="16">
        <v>370</v>
      </c>
      <c r="E314" s="16">
        <v>1</v>
      </c>
      <c r="F314" s="16">
        <v>1988</v>
      </c>
      <c r="G314" s="590">
        <v>1030160</v>
      </c>
      <c r="H314" s="509">
        <v>573979.11</v>
      </c>
      <c r="I314" s="510">
        <v>16967.2</v>
      </c>
      <c r="J314" s="635" t="s">
        <v>372</v>
      </c>
      <c r="K314" s="35" t="s">
        <v>1581</v>
      </c>
      <c r="L314" s="15"/>
    </row>
    <row r="315" spans="1:12" ht="52.8" x14ac:dyDescent="0.3">
      <c r="A315" s="82" t="s">
        <v>2031</v>
      </c>
      <c r="B315" s="16">
        <v>33</v>
      </c>
      <c r="C315" s="62" t="s">
        <v>405</v>
      </c>
      <c r="D315" s="16">
        <v>218.2</v>
      </c>
      <c r="E315" s="16">
        <v>1</v>
      </c>
      <c r="F315" s="16">
        <v>1970</v>
      </c>
      <c r="G315" s="590">
        <v>1030440</v>
      </c>
      <c r="H315" s="509">
        <v>172095.08</v>
      </c>
      <c r="I315" s="510">
        <v>3400</v>
      </c>
      <c r="J315" s="635" t="s">
        <v>372</v>
      </c>
      <c r="K315" s="35" t="s">
        <v>1581</v>
      </c>
      <c r="L315" s="15"/>
    </row>
    <row r="316" spans="1:12" ht="55.8" x14ac:dyDescent="0.3">
      <c r="A316" s="82" t="s">
        <v>2031</v>
      </c>
      <c r="B316" s="16">
        <v>34</v>
      </c>
      <c r="C316" s="841" t="s">
        <v>406</v>
      </c>
      <c r="D316" s="16">
        <v>77.599999999999994</v>
      </c>
      <c r="E316" s="16">
        <v>1</v>
      </c>
      <c r="F316" s="16">
        <v>1972</v>
      </c>
      <c r="G316" s="590">
        <v>1030053</v>
      </c>
      <c r="H316" s="509">
        <v>35038.199999999997</v>
      </c>
      <c r="I316" s="510">
        <v>700</v>
      </c>
      <c r="J316" s="635" t="s">
        <v>372</v>
      </c>
      <c r="K316" s="35" t="s">
        <v>1581</v>
      </c>
      <c r="L316" s="15"/>
    </row>
    <row r="317" spans="1:12" ht="55.8" x14ac:dyDescent="0.3">
      <c r="A317" s="82" t="s">
        <v>2031</v>
      </c>
      <c r="B317" s="16">
        <v>35</v>
      </c>
      <c r="C317" s="28" t="s">
        <v>407</v>
      </c>
      <c r="D317" s="16">
        <v>171.2</v>
      </c>
      <c r="E317" s="16">
        <v>1</v>
      </c>
      <c r="F317" s="16">
        <v>1946</v>
      </c>
      <c r="G317" s="590">
        <v>1031203</v>
      </c>
      <c r="H317" s="509">
        <v>31527</v>
      </c>
      <c r="I317" s="510">
        <v>600</v>
      </c>
      <c r="J317" s="635" t="s">
        <v>372</v>
      </c>
      <c r="K317" s="35" t="s">
        <v>1581</v>
      </c>
      <c r="L317" s="15"/>
    </row>
    <row r="318" spans="1:12" ht="52.8" x14ac:dyDescent="0.3">
      <c r="A318" s="82" t="s">
        <v>2031</v>
      </c>
      <c r="B318" s="16">
        <v>36</v>
      </c>
      <c r="C318" s="841" t="s">
        <v>408</v>
      </c>
      <c r="D318" s="16">
        <v>356.3</v>
      </c>
      <c r="E318" s="16">
        <v>1</v>
      </c>
      <c r="F318" s="16">
        <v>1969</v>
      </c>
      <c r="G318" s="590">
        <v>1030439</v>
      </c>
      <c r="H318" s="509">
        <v>263536.14</v>
      </c>
      <c r="I318" s="510">
        <v>5300</v>
      </c>
      <c r="J318" s="635" t="s">
        <v>372</v>
      </c>
      <c r="K318" s="35" t="s">
        <v>1581</v>
      </c>
      <c r="L318" s="15"/>
    </row>
    <row r="319" spans="1:12" ht="52.8" x14ac:dyDescent="0.3">
      <c r="A319" s="82" t="s">
        <v>2031</v>
      </c>
      <c r="B319" s="16">
        <v>37</v>
      </c>
      <c r="C319" s="842" t="s">
        <v>409</v>
      </c>
      <c r="D319" s="16">
        <v>12.7</v>
      </c>
      <c r="E319" s="16">
        <v>1</v>
      </c>
      <c r="F319" s="16">
        <v>1993</v>
      </c>
      <c r="G319" s="590">
        <v>1030162</v>
      </c>
      <c r="H319" s="509">
        <v>35230.050000000003</v>
      </c>
      <c r="I319" s="510">
        <v>3160.27</v>
      </c>
      <c r="J319" s="635" t="s">
        <v>372</v>
      </c>
      <c r="K319" s="35" t="s">
        <v>1581</v>
      </c>
      <c r="L319" s="15"/>
    </row>
    <row r="320" spans="1:12" ht="52.8" x14ac:dyDescent="0.3">
      <c r="A320" s="82" t="s">
        <v>2031</v>
      </c>
      <c r="B320" s="16">
        <v>38</v>
      </c>
      <c r="C320" s="842" t="s">
        <v>410</v>
      </c>
      <c r="D320" s="44">
        <v>22.8</v>
      </c>
      <c r="E320" s="16">
        <v>1</v>
      </c>
      <c r="F320" s="16">
        <v>2004</v>
      </c>
      <c r="G320" s="590">
        <v>1031332</v>
      </c>
      <c r="H320" s="509">
        <v>100733.3</v>
      </c>
      <c r="I320" s="510">
        <v>33754.21</v>
      </c>
      <c r="J320" s="635" t="s">
        <v>372</v>
      </c>
      <c r="K320" s="35" t="s">
        <v>1581</v>
      </c>
      <c r="L320" s="15"/>
    </row>
    <row r="321" spans="1:12" ht="52.8" x14ac:dyDescent="0.3">
      <c r="A321" s="82" t="s">
        <v>2031</v>
      </c>
      <c r="B321" s="16">
        <v>39</v>
      </c>
      <c r="C321" s="28" t="s">
        <v>411</v>
      </c>
      <c r="D321" s="16">
        <v>221.1</v>
      </c>
      <c r="E321" s="16">
        <v>1</v>
      </c>
      <c r="F321" s="16">
        <v>1964</v>
      </c>
      <c r="G321" s="590">
        <v>1031204</v>
      </c>
      <c r="H321" s="509">
        <v>10167.41</v>
      </c>
      <c r="I321" s="510">
        <v>200</v>
      </c>
      <c r="J321" s="635" t="s">
        <v>372</v>
      </c>
      <c r="K321" s="35" t="s">
        <v>1581</v>
      </c>
      <c r="L321" s="15"/>
    </row>
    <row r="322" spans="1:12" ht="52.8" x14ac:dyDescent="0.3">
      <c r="A322" s="82" t="s">
        <v>2031</v>
      </c>
      <c r="B322" s="16">
        <v>40</v>
      </c>
      <c r="C322" s="841" t="s">
        <v>412</v>
      </c>
      <c r="D322" s="16">
        <v>98</v>
      </c>
      <c r="E322" s="16">
        <v>1</v>
      </c>
      <c r="F322" s="16">
        <v>1992</v>
      </c>
      <c r="G322" s="590">
        <v>1031327</v>
      </c>
      <c r="H322" s="509">
        <v>40669.65</v>
      </c>
      <c r="I322" s="510">
        <v>800</v>
      </c>
      <c r="J322" s="635" t="s">
        <v>372</v>
      </c>
      <c r="K322" s="35" t="s">
        <v>1581</v>
      </c>
      <c r="L322" s="15"/>
    </row>
    <row r="323" spans="1:12" ht="52.8" x14ac:dyDescent="0.3">
      <c r="A323" s="82" t="s">
        <v>2031</v>
      </c>
      <c r="B323" s="16">
        <v>41</v>
      </c>
      <c r="C323" s="62" t="s">
        <v>413</v>
      </c>
      <c r="D323" s="16">
        <v>1349</v>
      </c>
      <c r="E323" s="16">
        <v>2</v>
      </c>
      <c r="F323" s="16">
        <v>1985</v>
      </c>
      <c r="G323" s="590">
        <v>1031884</v>
      </c>
      <c r="H323" s="509">
        <v>254034.75</v>
      </c>
      <c r="I323" s="510">
        <v>144857.71</v>
      </c>
      <c r="J323" s="635" t="s">
        <v>372</v>
      </c>
      <c r="K323" s="17" t="s">
        <v>114</v>
      </c>
      <c r="L323" s="84"/>
    </row>
    <row r="324" spans="1:12" ht="83.25" customHeight="1" x14ac:dyDescent="0.3">
      <c r="A324" s="82" t="s">
        <v>2031</v>
      </c>
      <c r="B324" s="16">
        <v>42</v>
      </c>
      <c r="C324" s="819" t="s">
        <v>414</v>
      </c>
      <c r="D324" s="16"/>
      <c r="E324" s="16"/>
      <c r="F324" s="16">
        <v>1966</v>
      </c>
      <c r="G324" s="590">
        <v>1031195</v>
      </c>
      <c r="H324" s="518">
        <v>35974</v>
      </c>
      <c r="I324" s="519">
        <v>24630.98</v>
      </c>
      <c r="J324" s="635" t="s">
        <v>415</v>
      </c>
      <c r="K324" s="85" t="s">
        <v>71</v>
      </c>
      <c r="L324" s="636" t="s">
        <v>416</v>
      </c>
    </row>
    <row r="325" spans="1:12" ht="86.25" customHeight="1" x14ac:dyDescent="0.3">
      <c r="A325" s="82" t="s">
        <v>2031</v>
      </c>
      <c r="B325" s="16">
        <v>43</v>
      </c>
      <c r="C325" s="223" t="s">
        <v>417</v>
      </c>
      <c r="D325" s="16"/>
      <c r="E325" s="16"/>
      <c r="F325" s="16">
        <v>1968</v>
      </c>
      <c r="G325" s="590">
        <v>1031197</v>
      </c>
      <c r="H325" s="518">
        <v>54985.5</v>
      </c>
      <c r="I325" s="519">
        <v>35195.83</v>
      </c>
      <c r="J325" s="635" t="s">
        <v>415</v>
      </c>
      <c r="K325" s="85" t="s">
        <v>71</v>
      </c>
      <c r="L325" s="636" t="s">
        <v>418</v>
      </c>
    </row>
    <row r="326" spans="1:12" ht="79.2" x14ac:dyDescent="0.3">
      <c r="A326" s="82" t="s">
        <v>2031</v>
      </c>
      <c r="B326" s="16">
        <v>44</v>
      </c>
      <c r="C326" s="839" t="s">
        <v>419</v>
      </c>
      <c r="D326" s="16"/>
      <c r="E326" s="16"/>
      <c r="F326" s="16">
        <v>1966</v>
      </c>
      <c r="G326" s="590">
        <v>1031201</v>
      </c>
      <c r="H326" s="518">
        <v>2035</v>
      </c>
      <c r="I326" s="519">
        <v>0</v>
      </c>
      <c r="J326" s="635" t="s">
        <v>415</v>
      </c>
      <c r="K326" s="85" t="s">
        <v>71</v>
      </c>
      <c r="L326" s="39" t="s">
        <v>420</v>
      </c>
    </row>
    <row r="327" spans="1:12" ht="79.2" x14ac:dyDescent="0.3">
      <c r="A327" s="82" t="s">
        <v>2031</v>
      </c>
      <c r="B327" s="16">
        <v>45</v>
      </c>
      <c r="C327" s="838" t="s">
        <v>421</v>
      </c>
      <c r="D327" s="16"/>
      <c r="E327" s="16"/>
      <c r="F327" s="16">
        <v>2004</v>
      </c>
      <c r="G327" s="590">
        <v>1031202</v>
      </c>
      <c r="H327" s="518">
        <v>13921</v>
      </c>
      <c r="I327" s="519">
        <v>6493.7</v>
      </c>
      <c r="J327" s="635" t="s">
        <v>415</v>
      </c>
      <c r="K327" s="85" t="s">
        <v>71</v>
      </c>
      <c r="L327" s="39" t="s">
        <v>422</v>
      </c>
    </row>
    <row r="328" spans="1:12" ht="79.2" x14ac:dyDescent="0.3">
      <c r="A328" s="82" t="s">
        <v>2031</v>
      </c>
      <c r="B328" s="16">
        <v>46</v>
      </c>
      <c r="C328" s="838" t="s">
        <v>423</v>
      </c>
      <c r="D328" s="16"/>
      <c r="E328" s="16"/>
      <c r="F328" s="16">
        <v>1966</v>
      </c>
      <c r="G328" s="590">
        <v>1031200</v>
      </c>
      <c r="H328" s="518">
        <v>44975</v>
      </c>
      <c r="I328" s="519">
        <v>28416.89</v>
      </c>
      <c r="J328" s="635" t="s">
        <v>415</v>
      </c>
      <c r="K328" s="85" t="s">
        <v>71</v>
      </c>
      <c r="L328" s="39" t="s">
        <v>424</v>
      </c>
    </row>
    <row r="329" spans="1:12" ht="79.2" x14ac:dyDescent="0.3">
      <c r="A329" s="82" t="s">
        <v>2031</v>
      </c>
      <c r="B329" s="16">
        <v>47</v>
      </c>
      <c r="C329" s="838" t="s">
        <v>425</v>
      </c>
      <c r="D329" s="16"/>
      <c r="E329" s="16"/>
      <c r="F329" s="16">
        <v>1966</v>
      </c>
      <c r="G329" s="590">
        <v>1031196</v>
      </c>
      <c r="H329" s="518">
        <v>2035</v>
      </c>
      <c r="I329" s="519">
        <v>0</v>
      </c>
      <c r="J329" s="635" t="s">
        <v>415</v>
      </c>
      <c r="K329" s="85" t="s">
        <v>71</v>
      </c>
      <c r="L329" s="39" t="s">
        <v>426</v>
      </c>
    </row>
    <row r="330" spans="1:12" ht="79.2" x14ac:dyDescent="0.3">
      <c r="A330" s="82" t="s">
        <v>2031</v>
      </c>
      <c r="B330" s="16">
        <v>48</v>
      </c>
      <c r="C330" s="838" t="s">
        <v>427</v>
      </c>
      <c r="D330" s="16"/>
      <c r="E330" s="16"/>
      <c r="F330" s="16">
        <v>1968</v>
      </c>
      <c r="G330" s="590">
        <v>1031198</v>
      </c>
      <c r="H330" s="518">
        <v>54985.5</v>
      </c>
      <c r="I330" s="519">
        <v>35195.83</v>
      </c>
      <c r="J330" s="635" t="s">
        <v>415</v>
      </c>
      <c r="K330" s="85" t="s">
        <v>71</v>
      </c>
      <c r="L330" s="39" t="s">
        <v>428</v>
      </c>
    </row>
    <row r="331" spans="1:12" ht="79.2" x14ac:dyDescent="0.3">
      <c r="A331" s="82" t="s">
        <v>2031</v>
      </c>
      <c r="B331" s="16">
        <v>49</v>
      </c>
      <c r="C331" s="838" t="s">
        <v>429</v>
      </c>
      <c r="D331" s="16"/>
      <c r="E331" s="16"/>
      <c r="F331" s="16">
        <v>1966</v>
      </c>
      <c r="G331" s="590">
        <v>1031199</v>
      </c>
      <c r="H331" s="518">
        <v>44975</v>
      </c>
      <c r="I331" s="519">
        <v>28416.89</v>
      </c>
      <c r="J331" s="635" t="s">
        <v>415</v>
      </c>
      <c r="K331" s="85" t="s">
        <v>71</v>
      </c>
      <c r="L331" s="39" t="s">
        <v>430</v>
      </c>
    </row>
    <row r="332" spans="1:12" ht="52.8" x14ac:dyDescent="0.3">
      <c r="A332" s="82" t="s">
        <v>2031</v>
      </c>
      <c r="B332" s="16">
        <v>50</v>
      </c>
      <c r="C332" s="839" t="s">
        <v>431</v>
      </c>
      <c r="D332" s="16"/>
      <c r="E332" s="16"/>
      <c r="F332" s="16">
        <v>2007</v>
      </c>
      <c r="G332" s="590">
        <v>1031102</v>
      </c>
      <c r="H332" s="518">
        <v>1164992</v>
      </c>
      <c r="I332" s="519">
        <v>341025.03</v>
      </c>
      <c r="J332" s="635" t="s">
        <v>433</v>
      </c>
      <c r="K332" s="85" t="s">
        <v>71</v>
      </c>
      <c r="L332" s="15"/>
    </row>
    <row r="333" spans="1:12" ht="52.8" x14ac:dyDescent="0.3">
      <c r="A333" s="82" t="s">
        <v>2031</v>
      </c>
      <c r="B333" s="16">
        <v>51</v>
      </c>
      <c r="C333" s="839" t="s">
        <v>1699</v>
      </c>
      <c r="D333" s="16"/>
      <c r="E333" s="16"/>
      <c r="F333" s="16">
        <v>2007</v>
      </c>
      <c r="G333" s="590">
        <v>1031103</v>
      </c>
      <c r="H333" s="518">
        <v>1566004</v>
      </c>
      <c r="I333" s="519">
        <v>455910.49</v>
      </c>
      <c r="J333" s="635" t="s">
        <v>433</v>
      </c>
      <c r="K333" s="85" t="s">
        <v>71</v>
      </c>
      <c r="L333" s="15"/>
    </row>
    <row r="334" spans="1:12" ht="52.8" x14ac:dyDescent="0.3">
      <c r="A334" s="82" t="s">
        <v>2031</v>
      </c>
      <c r="B334" s="658">
        <v>52</v>
      </c>
      <c r="C334" s="838" t="s">
        <v>432</v>
      </c>
      <c r="D334" s="16"/>
      <c r="E334" s="16"/>
      <c r="F334" s="16">
        <v>2009</v>
      </c>
      <c r="G334" s="590"/>
      <c r="H334" s="518">
        <v>11223</v>
      </c>
      <c r="I334" s="519">
        <v>4490.5200000000004</v>
      </c>
      <c r="J334" s="635" t="s">
        <v>433</v>
      </c>
      <c r="K334" s="85" t="s">
        <v>71</v>
      </c>
      <c r="L334" s="38"/>
    </row>
    <row r="335" spans="1:12" ht="52.8" x14ac:dyDescent="0.3">
      <c r="A335" s="82" t="s">
        <v>2031</v>
      </c>
      <c r="B335" s="658">
        <v>53</v>
      </c>
      <c r="C335" s="838" t="s">
        <v>434</v>
      </c>
      <c r="D335" s="16"/>
      <c r="E335" s="16"/>
      <c r="F335" s="16">
        <v>1980</v>
      </c>
      <c r="G335" s="590"/>
      <c r="H335" s="518">
        <v>60960</v>
      </c>
      <c r="I335" s="519">
        <v>17873.59</v>
      </c>
      <c r="J335" s="635" t="s">
        <v>433</v>
      </c>
      <c r="K335" s="85" t="s">
        <v>71</v>
      </c>
      <c r="L335" s="38"/>
    </row>
    <row r="336" spans="1:12" ht="52.8" x14ac:dyDescent="0.3">
      <c r="A336" s="82" t="s">
        <v>2031</v>
      </c>
      <c r="B336" s="658">
        <v>54</v>
      </c>
      <c r="C336" s="838" t="s">
        <v>435</v>
      </c>
      <c r="D336" s="16"/>
      <c r="E336" s="16"/>
      <c r="F336" s="16">
        <v>1977</v>
      </c>
      <c r="G336" s="590">
        <v>1031926</v>
      </c>
      <c r="H336" s="518">
        <v>1348</v>
      </c>
      <c r="I336" s="519">
        <v>0</v>
      </c>
      <c r="J336" s="635" t="s">
        <v>1319</v>
      </c>
      <c r="K336" s="85" t="s">
        <v>373</v>
      </c>
      <c r="L336" s="38"/>
    </row>
    <row r="337" spans="1:12" ht="52.8" x14ac:dyDescent="0.3">
      <c r="A337" s="82" t="s">
        <v>2031</v>
      </c>
      <c r="B337" s="658">
        <v>55</v>
      </c>
      <c r="C337" s="838" t="s">
        <v>436</v>
      </c>
      <c r="D337" s="16"/>
      <c r="E337" s="16"/>
      <c r="F337" s="16">
        <v>1995</v>
      </c>
      <c r="G337" s="590"/>
      <c r="H337" s="518">
        <v>17520</v>
      </c>
      <c r="I337" s="519">
        <v>0</v>
      </c>
      <c r="J337" s="635" t="s">
        <v>433</v>
      </c>
      <c r="K337" s="85" t="s">
        <v>71</v>
      </c>
      <c r="L337" s="38"/>
    </row>
    <row r="338" spans="1:12" ht="52.8" x14ac:dyDescent="0.3">
      <c r="A338" s="82" t="s">
        <v>2031</v>
      </c>
      <c r="B338" s="658">
        <v>56</v>
      </c>
      <c r="C338" s="838" t="s">
        <v>437</v>
      </c>
      <c r="D338" s="16"/>
      <c r="E338" s="16"/>
      <c r="F338" s="16">
        <v>1957</v>
      </c>
      <c r="G338" s="590"/>
      <c r="H338" s="518">
        <v>17520</v>
      </c>
      <c r="I338" s="519">
        <v>0</v>
      </c>
      <c r="J338" s="635" t="s">
        <v>433</v>
      </c>
      <c r="K338" s="85" t="s">
        <v>71</v>
      </c>
      <c r="L338" s="38"/>
    </row>
    <row r="339" spans="1:12" ht="52.8" x14ac:dyDescent="0.3">
      <c r="A339" s="82" t="s">
        <v>2031</v>
      </c>
      <c r="B339" s="16">
        <v>57</v>
      </c>
      <c r="C339" s="838" t="s">
        <v>438</v>
      </c>
      <c r="D339" s="16"/>
      <c r="E339" s="16"/>
      <c r="F339" s="16">
        <v>2007</v>
      </c>
      <c r="G339" s="590"/>
      <c r="H339" s="518">
        <v>45580</v>
      </c>
      <c r="I339" s="519">
        <v>23261</v>
      </c>
      <c r="J339" s="635" t="s">
        <v>433</v>
      </c>
      <c r="K339" s="85" t="s">
        <v>71</v>
      </c>
      <c r="L339" s="38"/>
    </row>
    <row r="340" spans="1:12" ht="52.8" x14ac:dyDescent="0.3">
      <c r="A340" s="82" t="s">
        <v>2031</v>
      </c>
      <c r="B340" s="16">
        <v>58</v>
      </c>
      <c r="C340" s="838" t="s">
        <v>439</v>
      </c>
      <c r="D340" s="16"/>
      <c r="E340" s="16"/>
      <c r="F340" s="16">
        <v>1993</v>
      </c>
      <c r="G340" s="590"/>
      <c r="H340" s="518">
        <v>59998</v>
      </c>
      <c r="I340" s="519">
        <v>0</v>
      </c>
      <c r="J340" s="635" t="s">
        <v>433</v>
      </c>
      <c r="K340" s="85" t="s">
        <v>71</v>
      </c>
      <c r="L340" s="38"/>
    </row>
    <row r="341" spans="1:12" ht="17.25" customHeight="1" x14ac:dyDescent="0.3">
      <c r="A341" s="19" t="s">
        <v>6</v>
      </c>
      <c r="B341" s="20"/>
      <c r="C341" s="20"/>
      <c r="D341" s="224">
        <f>SUM(D282:D340)</f>
        <v>9669.8000000000011</v>
      </c>
      <c r="E341" s="21"/>
      <c r="F341" s="21"/>
      <c r="G341" s="21"/>
      <c r="H341" s="224">
        <f>SUM(H282:H340)</f>
        <v>8403053.0300000012</v>
      </c>
      <c r="I341" s="224">
        <f>SUM(I282:I340)</f>
        <v>1458047.3100000003</v>
      </c>
      <c r="J341" s="24"/>
      <c r="K341" s="22"/>
      <c r="L341" s="23"/>
    </row>
    <row r="342" spans="1:12" ht="15.75" customHeight="1" x14ac:dyDescent="0.3">
      <c r="A342" s="433"/>
      <c r="B342" s="433"/>
      <c r="C342" s="433"/>
      <c r="D342" s="457"/>
      <c r="E342" s="435"/>
      <c r="F342" s="435"/>
      <c r="G342" s="435"/>
      <c r="H342" s="457"/>
      <c r="I342" s="457"/>
      <c r="J342" s="436"/>
      <c r="K342" s="437"/>
      <c r="L342" s="438"/>
    </row>
    <row r="343" spans="1:12" s="86" customFormat="1" ht="62.4" x14ac:dyDescent="0.3">
      <c r="A343" s="745" t="s">
        <v>2032</v>
      </c>
      <c r="B343" s="682">
        <v>1</v>
      </c>
      <c r="C343" s="963" t="s">
        <v>1552</v>
      </c>
      <c r="D343" s="682">
        <v>572.5</v>
      </c>
      <c r="E343" s="682">
        <v>2</v>
      </c>
      <c r="F343" s="682">
        <v>1981</v>
      </c>
      <c r="G343" s="682">
        <v>1031180</v>
      </c>
      <c r="H343" s="682">
        <v>147841.37</v>
      </c>
      <c r="I343" s="319">
        <v>29717.48</v>
      </c>
      <c r="J343" s="746" t="s">
        <v>1550</v>
      </c>
      <c r="K343" s="748" t="s">
        <v>71</v>
      </c>
      <c r="L343" s="719"/>
    </row>
    <row r="344" spans="1:12" s="86" customFormat="1" ht="33" customHeight="1" x14ac:dyDescent="0.3">
      <c r="A344" s="745" t="s">
        <v>2032</v>
      </c>
      <c r="B344" s="682">
        <v>2</v>
      </c>
      <c r="C344" s="963" t="s">
        <v>1555</v>
      </c>
      <c r="D344" s="682">
        <v>214.2</v>
      </c>
      <c r="E344" s="682">
        <v>1</v>
      </c>
      <c r="F344" s="682">
        <v>1981</v>
      </c>
      <c r="G344" s="682">
        <v>103915</v>
      </c>
      <c r="H344" s="682">
        <v>99919.14</v>
      </c>
      <c r="I344" s="319">
        <v>14540.51</v>
      </c>
      <c r="J344" s="319" t="s">
        <v>504</v>
      </c>
      <c r="K344" s="748" t="s">
        <v>71</v>
      </c>
      <c r="L344" s="719"/>
    </row>
    <row r="345" spans="1:12" s="86" customFormat="1" ht="56.4" customHeight="1" x14ac:dyDescent="0.3">
      <c r="A345" s="745" t="s">
        <v>2032</v>
      </c>
      <c r="B345" s="682">
        <v>3</v>
      </c>
      <c r="C345" s="964" t="s">
        <v>1911</v>
      </c>
      <c r="D345" s="682">
        <v>1292.5</v>
      </c>
      <c r="E345" s="682">
        <v>2</v>
      </c>
      <c r="F345" s="682">
        <v>1983</v>
      </c>
      <c r="G345" s="682">
        <v>103916</v>
      </c>
      <c r="H345" s="682">
        <v>1689071.69</v>
      </c>
      <c r="I345" s="319">
        <v>785581.68</v>
      </c>
      <c r="J345" s="319" t="s">
        <v>30</v>
      </c>
      <c r="K345" s="747" t="s">
        <v>505</v>
      </c>
      <c r="L345" s="719"/>
    </row>
    <row r="346" spans="1:12" s="86" customFormat="1" ht="31.2" x14ac:dyDescent="0.3">
      <c r="A346" s="745" t="s">
        <v>2032</v>
      </c>
      <c r="B346" s="682">
        <v>4</v>
      </c>
      <c r="C346" s="963" t="s">
        <v>1553</v>
      </c>
      <c r="D346" s="682">
        <v>473.4</v>
      </c>
      <c r="E346" s="682">
        <v>1</v>
      </c>
      <c r="F346" s="682">
        <v>1977</v>
      </c>
      <c r="G346" s="682">
        <v>103913</v>
      </c>
      <c r="H346" s="682">
        <v>108825.73</v>
      </c>
      <c r="I346" s="319">
        <v>16317.11</v>
      </c>
      <c r="J346" s="319" t="s">
        <v>30</v>
      </c>
      <c r="K346" s="747" t="s">
        <v>72</v>
      </c>
      <c r="L346" s="316"/>
    </row>
    <row r="347" spans="1:12" s="86" customFormat="1" ht="31.2" x14ac:dyDescent="0.3">
      <c r="A347" s="745" t="s">
        <v>2032</v>
      </c>
      <c r="B347" s="682">
        <v>5</v>
      </c>
      <c r="C347" s="963" t="s">
        <v>1554</v>
      </c>
      <c r="D347" s="682"/>
      <c r="E347" s="682">
        <v>2</v>
      </c>
      <c r="F347" s="682">
        <v>1996</v>
      </c>
      <c r="G347" s="682">
        <v>1031173</v>
      </c>
      <c r="H347" s="682">
        <v>1445.62</v>
      </c>
      <c r="I347" s="319">
        <v>354.67</v>
      </c>
      <c r="J347" s="319" t="s">
        <v>30</v>
      </c>
      <c r="K347" s="747" t="s">
        <v>72</v>
      </c>
      <c r="L347" s="719"/>
    </row>
    <row r="348" spans="1:12" s="86" customFormat="1" ht="31.2" x14ac:dyDescent="0.3">
      <c r="A348" s="745" t="s">
        <v>2032</v>
      </c>
      <c r="B348" s="682">
        <v>6</v>
      </c>
      <c r="C348" s="963" t="s">
        <v>1556</v>
      </c>
      <c r="D348" s="682"/>
      <c r="E348" s="682">
        <v>1</v>
      </c>
      <c r="F348" s="682">
        <v>1981</v>
      </c>
      <c r="G348" s="682">
        <v>103917</v>
      </c>
      <c r="H348" s="682">
        <v>9692.17</v>
      </c>
      <c r="I348" s="319">
        <v>0</v>
      </c>
      <c r="J348" s="746" t="s">
        <v>1550</v>
      </c>
      <c r="K348" s="748" t="s">
        <v>71</v>
      </c>
      <c r="L348" s="719"/>
    </row>
    <row r="349" spans="1:12" s="86" customFormat="1" ht="31.2" x14ac:dyDescent="0.3">
      <c r="A349" s="745" t="s">
        <v>2032</v>
      </c>
      <c r="B349" s="682">
        <v>7</v>
      </c>
      <c r="C349" s="963" t="s">
        <v>1557</v>
      </c>
      <c r="D349" s="682"/>
      <c r="E349" s="682"/>
      <c r="F349" s="682">
        <v>1981</v>
      </c>
      <c r="G349" s="682">
        <v>103925</v>
      </c>
      <c r="H349" s="682">
        <v>3617.95</v>
      </c>
      <c r="I349" s="319">
        <v>306.14</v>
      </c>
      <c r="J349" s="319" t="s">
        <v>30</v>
      </c>
      <c r="K349" s="747" t="s">
        <v>72</v>
      </c>
      <c r="L349" s="719"/>
    </row>
    <row r="350" spans="1:12" s="86" customFormat="1" ht="31.2" x14ac:dyDescent="0.3">
      <c r="A350" s="745" t="s">
        <v>2032</v>
      </c>
      <c r="B350" s="682">
        <v>8</v>
      </c>
      <c r="C350" s="963" t="s">
        <v>1558</v>
      </c>
      <c r="D350" s="682"/>
      <c r="E350" s="682">
        <v>1</v>
      </c>
      <c r="F350" s="682">
        <v>2012</v>
      </c>
      <c r="G350" s="682">
        <v>1031183</v>
      </c>
      <c r="H350" s="682">
        <v>2570.83</v>
      </c>
      <c r="I350" s="319">
        <v>1330.94</v>
      </c>
      <c r="J350" s="319" t="s">
        <v>30</v>
      </c>
      <c r="K350" s="747" t="s">
        <v>72</v>
      </c>
      <c r="L350" s="719"/>
    </row>
    <row r="351" spans="1:12" s="86" customFormat="1" ht="15.75" customHeight="1" x14ac:dyDescent="0.3">
      <c r="A351" s="974" t="s">
        <v>2032</v>
      </c>
      <c r="B351" s="976">
        <v>9</v>
      </c>
      <c r="C351" s="980" t="s">
        <v>1559</v>
      </c>
      <c r="D351" s="976"/>
      <c r="E351" s="976">
        <v>1</v>
      </c>
      <c r="F351" s="976">
        <v>1981</v>
      </c>
      <c r="G351" s="976">
        <v>10310007</v>
      </c>
      <c r="H351" s="976">
        <v>36154.9</v>
      </c>
      <c r="I351" s="995">
        <v>216.63</v>
      </c>
      <c r="J351" s="995" t="s">
        <v>30</v>
      </c>
      <c r="K351" s="1007" t="s">
        <v>72</v>
      </c>
      <c r="L351" s="1025"/>
    </row>
    <row r="352" spans="1:12" s="86" customFormat="1" x14ac:dyDescent="0.3">
      <c r="A352" s="975"/>
      <c r="B352" s="977"/>
      <c r="C352" s="981"/>
      <c r="D352" s="977"/>
      <c r="E352" s="977"/>
      <c r="F352" s="977"/>
      <c r="G352" s="977"/>
      <c r="H352" s="977"/>
      <c r="I352" s="996"/>
      <c r="J352" s="996"/>
      <c r="K352" s="1008"/>
      <c r="L352" s="1026"/>
    </row>
    <row r="353" spans="1:12" s="86" customFormat="1" ht="46.8" x14ac:dyDescent="0.3">
      <c r="A353" s="745" t="s">
        <v>2032</v>
      </c>
      <c r="B353" s="682">
        <v>10</v>
      </c>
      <c r="C353" s="963" t="s">
        <v>1560</v>
      </c>
      <c r="D353" s="682"/>
      <c r="E353" s="682">
        <v>1</v>
      </c>
      <c r="F353" s="682">
        <v>1973</v>
      </c>
      <c r="G353" s="682">
        <v>10310002</v>
      </c>
      <c r="H353" s="682">
        <v>42888.04</v>
      </c>
      <c r="I353" s="319">
        <v>272.37</v>
      </c>
      <c r="J353" s="319" t="s">
        <v>30</v>
      </c>
      <c r="K353" s="747" t="s">
        <v>72</v>
      </c>
      <c r="L353" s="719"/>
    </row>
    <row r="354" spans="1:12" s="86" customFormat="1" ht="46.8" x14ac:dyDescent="0.3">
      <c r="A354" s="745" t="s">
        <v>2032</v>
      </c>
      <c r="B354" s="698">
        <v>11</v>
      </c>
      <c r="C354" s="963" t="s">
        <v>1561</v>
      </c>
      <c r="D354" s="698"/>
      <c r="E354" s="698">
        <v>2</v>
      </c>
      <c r="F354" s="698">
        <v>1983</v>
      </c>
      <c r="G354" s="698">
        <v>10310004</v>
      </c>
      <c r="H354" s="698">
        <v>248031.35999999999</v>
      </c>
      <c r="I354" s="746">
        <v>58590.04</v>
      </c>
      <c r="J354" s="746" t="s">
        <v>30</v>
      </c>
      <c r="K354" s="748" t="s">
        <v>72</v>
      </c>
      <c r="L354" s="719"/>
    </row>
    <row r="355" spans="1:12" s="86" customFormat="1" ht="31.2" x14ac:dyDescent="0.3">
      <c r="A355" s="745" t="s">
        <v>2032</v>
      </c>
      <c r="B355" s="682">
        <v>12</v>
      </c>
      <c r="C355" s="963" t="s">
        <v>1562</v>
      </c>
      <c r="D355" s="682"/>
      <c r="E355" s="682"/>
      <c r="F355" s="682">
        <v>1981</v>
      </c>
      <c r="G355" s="682">
        <v>10310006</v>
      </c>
      <c r="H355" s="682">
        <v>19913.95</v>
      </c>
      <c r="I355" s="319">
        <v>2573.89</v>
      </c>
      <c r="J355" s="319" t="s">
        <v>30</v>
      </c>
      <c r="K355" s="747" t="s">
        <v>72</v>
      </c>
      <c r="L355" s="316"/>
    </row>
    <row r="356" spans="1:12" s="86" customFormat="1" ht="15.75" customHeight="1" x14ac:dyDescent="0.3">
      <c r="A356" s="978" t="s">
        <v>2032</v>
      </c>
      <c r="B356" s="976">
        <v>13</v>
      </c>
      <c r="C356" s="980" t="s">
        <v>1563</v>
      </c>
      <c r="D356" s="976"/>
      <c r="E356" s="976">
        <v>1</v>
      </c>
      <c r="F356" s="976">
        <v>1979</v>
      </c>
      <c r="G356" s="976">
        <v>10310001</v>
      </c>
      <c r="H356" s="976">
        <v>176048.23</v>
      </c>
      <c r="I356" s="995">
        <v>55544.86</v>
      </c>
      <c r="J356" s="995" t="s">
        <v>30</v>
      </c>
      <c r="K356" s="995" t="s">
        <v>72</v>
      </c>
      <c r="L356" s="976"/>
    </row>
    <row r="357" spans="1:12" s="86" customFormat="1" x14ac:dyDescent="0.3">
      <c r="A357" s="979"/>
      <c r="B357" s="977"/>
      <c r="C357" s="981"/>
      <c r="D357" s="977"/>
      <c r="E357" s="977"/>
      <c r="F357" s="977"/>
      <c r="G357" s="977"/>
      <c r="H357" s="977"/>
      <c r="I357" s="996"/>
      <c r="J357" s="996"/>
      <c r="K357" s="996"/>
      <c r="L357" s="977"/>
    </row>
    <row r="358" spans="1:12" s="86" customFormat="1" ht="46.8" x14ac:dyDescent="0.3">
      <c r="A358" s="745" t="s">
        <v>2032</v>
      </c>
      <c r="B358" s="682">
        <v>14</v>
      </c>
      <c r="C358" s="963" t="s">
        <v>506</v>
      </c>
      <c r="D358" s="682"/>
      <c r="E358" s="682"/>
      <c r="F358" s="682">
        <v>2006</v>
      </c>
      <c r="G358" s="682">
        <v>10310010</v>
      </c>
      <c r="H358" s="682">
        <v>319.8</v>
      </c>
      <c r="I358" s="319">
        <v>130.62</v>
      </c>
      <c r="J358" s="319" t="s">
        <v>30</v>
      </c>
      <c r="K358" s="747" t="s">
        <v>72</v>
      </c>
      <c r="L358" s="316"/>
    </row>
    <row r="359" spans="1:12" s="86" customFormat="1" ht="46.8" x14ac:dyDescent="0.3">
      <c r="A359" s="745" t="s">
        <v>2032</v>
      </c>
      <c r="B359" s="682">
        <v>15</v>
      </c>
      <c r="C359" s="962" t="s">
        <v>1564</v>
      </c>
      <c r="D359" s="682">
        <v>329.8</v>
      </c>
      <c r="E359" s="682">
        <v>1</v>
      </c>
      <c r="F359" s="682">
        <v>2013</v>
      </c>
      <c r="G359" s="682">
        <v>103926</v>
      </c>
      <c r="H359" s="682">
        <v>76000</v>
      </c>
      <c r="I359" s="319">
        <v>12539.22</v>
      </c>
      <c r="J359" s="319" t="s">
        <v>30</v>
      </c>
      <c r="K359" s="748" t="s">
        <v>71</v>
      </c>
      <c r="L359" s="316"/>
    </row>
    <row r="360" spans="1:12" s="86" customFormat="1" ht="46.8" x14ac:dyDescent="0.3">
      <c r="A360" s="745" t="s">
        <v>2032</v>
      </c>
      <c r="B360" s="682">
        <v>16</v>
      </c>
      <c r="C360" s="962" t="s">
        <v>1565</v>
      </c>
      <c r="D360" s="204">
        <v>97.9</v>
      </c>
      <c r="E360" s="682">
        <v>1</v>
      </c>
      <c r="F360" s="682">
        <v>2013</v>
      </c>
      <c r="G360" s="682">
        <v>103927</v>
      </c>
      <c r="H360" s="682">
        <v>190000</v>
      </c>
      <c r="I360" s="319">
        <v>96624.54</v>
      </c>
      <c r="J360" s="319" t="s">
        <v>30</v>
      </c>
      <c r="K360" s="748" t="s">
        <v>507</v>
      </c>
      <c r="L360" s="316"/>
    </row>
    <row r="361" spans="1:12" s="86" customFormat="1" ht="31.2" x14ac:dyDescent="0.3">
      <c r="A361" s="745" t="s">
        <v>2032</v>
      </c>
      <c r="B361" s="682">
        <v>17</v>
      </c>
      <c r="C361" s="962" t="s">
        <v>1566</v>
      </c>
      <c r="D361" s="682">
        <v>88.7</v>
      </c>
      <c r="E361" s="682">
        <v>1</v>
      </c>
      <c r="F361" s="682">
        <v>1974</v>
      </c>
      <c r="G361" s="682">
        <v>103928</v>
      </c>
      <c r="H361" s="682">
        <v>20647</v>
      </c>
      <c r="I361" s="319">
        <v>5765.77</v>
      </c>
      <c r="J361" s="319" t="s">
        <v>30</v>
      </c>
      <c r="K361" s="747" t="s">
        <v>72</v>
      </c>
      <c r="L361" s="316"/>
    </row>
    <row r="362" spans="1:12" s="86" customFormat="1" ht="31.2" x14ac:dyDescent="0.3">
      <c r="A362" s="745" t="s">
        <v>2032</v>
      </c>
      <c r="B362" s="682">
        <v>18</v>
      </c>
      <c r="C362" s="962" t="s">
        <v>1567</v>
      </c>
      <c r="D362" s="682">
        <v>175.8</v>
      </c>
      <c r="E362" s="682">
        <v>1</v>
      </c>
      <c r="F362" s="682">
        <v>2014</v>
      </c>
      <c r="G362" s="682">
        <v>103929</v>
      </c>
      <c r="H362" s="682">
        <v>37000</v>
      </c>
      <c r="I362" s="319">
        <v>6059.9</v>
      </c>
      <c r="J362" s="319" t="s">
        <v>30</v>
      </c>
      <c r="K362" s="747" t="s">
        <v>508</v>
      </c>
      <c r="L362" s="316"/>
    </row>
    <row r="363" spans="1:12" s="86" customFormat="1" ht="31.2" x14ac:dyDescent="0.3">
      <c r="A363" s="745" t="s">
        <v>2032</v>
      </c>
      <c r="B363" s="682">
        <v>19</v>
      </c>
      <c r="C363" s="962" t="s">
        <v>1568</v>
      </c>
      <c r="D363" s="682">
        <v>73.400000000000006</v>
      </c>
      <c r="E363" s="682">
        <v>1</v>
      </c>
      <c r="F363" s="682">
        <v>1941</v>
      </c>
      <c r="G363" s="682">
        <v>10320014</v>
      </c>
      <c r="H363" s="682">
        <v>26887</v>
      </c>
      <c r="I363" s="319">
        <v>13512.79</v>
      </c>
      <c r="J363" s="319" t="s">
        <v>30</v>
      </c>
      <c r="K363" s="747" t="s">
        <v>72</v>
      </c>
      <c r="L363" s="749"/>
    </row>
    <row r="364" spans="1:12" s="86" customFormat="1" ht="31.2" x14ac:dyDescent="0.3">
      <c r="A364" s="745" t="s">
        <v>2032</v>
      </c>
      <c r="B364" s="682">
        <v>20</v>
      </c>
      <c r="C364" s="962" t="s">
        <v>1569</v>
      </c>
      <c r="D364" s="682">
        <v>1</v>
      </c>
      <c r="E364" s="682">
        <v>1</v>
      </c>
      <c r="F364" s="682">
        <v>2013</v>
      </c>
      <c r="G364" s="682">
        <v>10320015</v>
      </c>
      <c r="H364" s="682">
        <v>462</v>
      </c>
      <c r="I364" s="319">
        <v>248.44</v>
      </c>
      <c r="J364" s="319" t="s">
        <v>30</v>
      </c>
      <c r="K364" s="747" t="s">
        <v>72</v>
      </c>
      <c r="L364" s="749"/>
    </row>
    <row r="365" spans="1:12" s="86" customFormat="1" ht="31.2" x14ac:dyDescent="0.3">
      <c r="A365" s="745" t="s">
        <v>2032</v>
      </c>
      <c r="B365" s="682">
        <v>21</v>
      </c>
      <c r="C365" s="962" t="s">
        <v>1570</v>
      </c>
      <c r="D365" s="682"/>
      <c r="E365" s="682"/>
      <c r="F365" s="682"/>
      <c r="G365" s="682">
        <v>10320016</v>
      </c>
      <c r="H365" s="682">
        <v>300</v>
      </c>
      <c r="I365" s="319">
        <v>0</v>
      </c>
      <c r="J365" s="319" t="s">
        <v>30</v>
      </c>
      <c r="K365" s="747" t="s">
        <v>72</v>
      </c>
      <c r="L365" s="749"/>
    </row>
    <row r="366" spans="1:12" s="86" customFormat="1" ht="31.2" x14ac:dyDescent="0.3">
      <c r="A366" s="750" t="s">
        <v>2032</v>
      </c>
      <c r="B366" s="682">
        <v>22</v>
      </c>
      <c r="C366" s="962" t="s">
        <v>1571</v>
      </c>
      <c r="D366" s="682">
        <v>239</v>
      </c>
      <c r="E366" s="682">
        <v>1</v>
      </c>
      <c r="F366" s="682"/>
      <c r="G366" s="682">
        <v>10320017</v>
      </c>
      <c r="H366" s="682">
        <v>1362300</v>
      </c>
      <c r="I366" s="319">
        <v>888191.95</v>
      </c>
      <c r="J366" s="319" t="s">
        <v>30</v>
      </c>
      <c r="K366" s="747" t="s">
        <v>72</v>
      </c>
      <c r="L366" s="749"/>
    </row>
    <row r="367" spans="1:12" s="86" customFormat="1" ht="46.8" x14ac:dyDescent="0.3">
      <c r="A367" s="750" t="s">
        <v>2032</v>
      </c>
      <c r="B367" s="682">
        <v>23</v>
      </c>
      <c r="C367" s="962" t="s">
        <v>1551</v>
      </c>
      <c r="D367" s="751">
        <v>21.1</v>
      </c>
      <c r="E367" s="682">
        <v>1</v>
      </c>
      <c r="F367" s="682"/>
      <c r="G367" s="682">
        <v>10320020</v>
      </c>
      <c r="H367" s="682">
        <v>325600</v>
      </c>
      <c r="I367" s="319">
        <v>0</v>
      </c>
      <c r="J367" s="319" t="s">
        <v>30</v>
      </c>
      <c r="K367" s="319" t="s">
        <v>508</v>
      </c>
      <c r="L367" s="749"/>
    </row>
    <row r="368" spans="1:12" s="86" customFormat="1" x14ac:dyDescent="0.3">
      <c r="A368" s="87" t="s">
        <v>6</v>
      </c>
      <c r="B368" s="88"/>
      <c r="C368" s="88"/>
      <c r="D368" s="752"/>
      <c r="E368" s="89"/>
      <c r="F368" s="89"/>
      <c r="G368" s="89"/>
      <c r="H368" s="378">
        <f>SUM(H343:H367)</f>
        <v>4625536.7799999993</v>
      </c>
      <c r="I368" s="226">
        <f>SUM(I343:I367)</f>
        <v>1988419.5499999998</v>
      </c>
      <c r="J368" s="90"/>
      <c r="K368" s="91"/>
      <c r="L368" s="92"/>
    </row>
    <row r="369" spans="1:12" s="86" customFormat="1" x14ac:dyDescent="0.3">
      <c r="A369" s="458"/>
      <c r="B369" s="458"/>
      <c r="C369" s="459"/>
      <c r="D369" s="460"/>
      <c r="E369" s="461"/>
      <c r="F369" s="461"/>
      <c r="G369" s="461"/>
      <c r="H369" s="462"/>
      <c r="I369" s="463"/>
      <c r="J369" s="463"/>
      <c r="K369" s="464"/>
      <c r="L369" s="465"/>
    </row>
    <row r="370" spans="1:12" s="106" customFormat="1" ht="39.6" x14ac:dyDescent="0.3">
      <c r="A370" s="39" t="s">
        <v>2033</v>
      </c>
      <c r="B370" s="16">
        <v>1</v>
      </c>
      <c r="C370" s="1029" t="s">
        <v>636</v>
      </c>
      <c r="D370" s="1030"/>
      <c r="E370" s="1030"/>
      <c r="F370" s="1030"/>
      <c r="G370" s="1030"/>
      <c r="H370" s="1030"/>
      <c r="I370" s="1030"/>
      <c r="J370" s="1030"/>
      <c r="K370" s="1030"/>
      <c r="L370" s="1031"/>
    </row>
    <row r="371" spans="1:12" s="106" customFormat="1" ht="55.2" x14ac:dyDescent="0.3">
      <c r="A371" s="39"/>
      <c r="B371" s="16"/>
      <c r="C371" s="965" t="s">
        <v>637</v>
      </c>
      <c r="D371" s="40" t="s">
        <v>638</v>
      </c>
      <c r="E371" s="16"/>
      <c r="F371" s="16">
        <v>1972</v>
      </c>
      <c r="G371" s="16">
        <v>10310009</v>
      </c>
      <c r="H371" s="16">
        <v>4137140.72</v>
      </c>
      <c r="I371" s="624">
        <v>1143842.93</v>
      </c>
      <c r="J371" s="18" t="s">
        <v>30</v>
      </c>
      <c r="K371" s="18"/>
      <c r="L371" s="15"/>
    </row>
    <row r="372" spans="1:12" s="106" customFormat="1" ht="55.2" x14ac:dyDescent="0.3">
      <c r="A372" s="39"/>
      <c r="B372" s="16"/>
      <c r="C372" s="965" t="s">
        <v>639</v>
      </c>
      <c r="D372" s="40" t="s">
        <v>640</v>
      </c>
      <c r="E372" s="16"/>
      <c r="F372" s="16">
        <v>1972</v>
      </c>
      <c r="G372" s="520" t="s">
        <v>641</v>
      </c>
      <c r="H372" s="627">
        <v>847546</v>
      </c>
      <c r="I372" s="628">
        <v>0</v>
      </c>
      <c r="J372" s="18" t="s">
        <v>30</v>
      </c>
      <c r="K372" s="18"/>
      <c r="L372" s="15"/>
    </row>
    <row r="373" spans="1:12" s="106" customFormat="1" x14ac:dyDescent="0.3">
      <c r="A373" s="39"/>
      <c r="B373" s="16"/>
      <c r="C373" s="965" t="s">
        <v>642</v>
      </c>
      <c r="D373" s="16">
        <v>185.4</v>
      </c>
      <c r="E373" s="16"/>
      <c r="F373" s="16">
        <v>1972</v>
      </c>
      <c r="G373" s="16">
        <v>10310011</v>
      </c>
      <c r="H373" s="17">
        <v>316734.90999999997</v>
      </c>
      <c r="I373" s="629">
        <v>151742.14000000001</v>
      </c>
      <c r="J373" s="18" t="s">
        <v>30</v>
      </c>
      <c r="K373" s="18"/>
      <c r="L373" s="15"/>
    </row>
    <row r="374" spans="1:12" s="106" customFormat="1" ht="55.2" x14ac:dyDescent="0.3">
      <c r="A374" s="39"/>
      <c r="B374" s="16"/>
      <c r="C374" s="965" t="s">
        <v>643</v>
      </c>
      <c r="D374" s="40" t="s">
        <v>644</v>
      </c>
      <c r="E374" s="16"/>
      <c r="F374" s="16">
        <v>1972</v>
      </c>
      <c r="G374" s="16">
        <v>10310012</v>
      </c>
      <c r="H374" s="17">
        <v>136204</v>
      </c>
      <c r="I374" s="17">
        <v>0</v>
      </c>
      <c r="J374" s="18" t="s">
        <v>30</v>
      </c>
      <c r="K374" s="18"/>
      <c r="L374" s="15"/>
    </row>
    <row r="375" spans="1:12" s="106" customFormat="1" x14ac:dyDescent="0.3">
      <c r="A375" s="39"/>
      <c r="B375" s="16"/>
      <c r="C375" s="965" t="s">
        <v>645</v>
      </c>
      <c r="D375" s="16">
        <v>235.8</v>
      </c>
      <c r="E375" s="16"/>
      <c r="F375" s="16">
        <v>1972</v>
      </c>
      <c r="G375" s="16">
        <v>10310056</v>
      </c>
      <c r="H375" s="17">
        <v>153211</v>
      </c>
      <c r="I375" s="17">
        <v>0</v>
      </c>
      <c r="J375" s="18" t="s">
        <v>30</v>
      </c>
      <c r="K375" s="18"/>
      <c r="L375" s="15"/>
    </row>
    <row r="376" spans="1:12" s="106" customFormat="1" ht="31.2" x14ac:dyDescent="0.3">
      <c r="A376" s="39"/>
      <c r="B376" s="16"/>
      <c r="C376" s="965" t="s">
        <v>646</v>
      </c>
      <c r="D376" s="40" t="s">
        <v>647</v>
      </c>
      <c r="E376" s="16"/>
      <c r="F376" s="16">
        <v>1972</v>
      </c>
      <c r="G376" s="16">
        <v>10310013</v>
      </c>
      <c r="H376" s="17">
        <v>20872</v>
      </c>
      <c r="I376" s="17">
        <v>0</v>
      </c>
      <c r="J376" s="18" t="s">
        <v>30</v>
      </c>
      <c r="K376" s="18"/>
      <c r="L376" s="15"/>
    </row>
    <row r="377" spans="1:12" s="106" customFormat="1" x14ac:dyDescent="0.3">
      <c r="A377" s="39"/>
      <c r="B377" s="16"/>
      <c r="C377" s="965" t="s">
        <v>648</v>
      </c>
      <c r="D377" s="16">
        <v>50.2</v>
      </c>
      <c r="E377" s="16"/>
      <c r="F377" s="16">
        <v>1972</v>
      </c>
      <c r="G377" s="16">
        <v>10310006</v>
      </c>
      <c r="H377" s="17">
        <v>32879</v>
      </c>
      <c r="I377" s="17">
        <v>0</v>
      </c>
      <c r="J377" s="18" t="s">
        <v>30</v>
      </c>
      <c r="K377" s="18"/>
      <c r="L377" s="15"/>
    </row>
    <row r="378" spans="1:12" s="106" customFormat="1" x14ac:dyDescent="0.3">
      <c r="A378" s="39"/>
      <c r="B378" s="16"/>
      <c r="C378" s="965" t="s">
        <v>649</v>
      </c>
      <c r="D378" s="16">
        <v>25.8</v>
      </c>
      <c r="E378" s="16"/>
      <c r="F378" s="16">
        <v>2005</v>
      </c>
      <c r="G378" s="16">
        <v>10310018</v>
      </c>
      <c r="H378" s="17">
        <v>3527</v>
      </c>
      <c r="I378" s="17">
        <v>0</v>
      </c>
      <c r="J378" s="18" t="s">
        <v>30</v>
      </c>
      <c r="K378" s="18"/>
      <c r="L378" s="15"/>
    </row>
    <row r="379" spans="1:12" s="106" customFormat="1" x14ac:dyDescent="0.3">
      <c r="A379" s="39"/>
      <c r="B379" s="16"/>
      <c r="C379" s="965" t="s">
        <v>650</v>
      </c>
      <c r="D379" s="16">
        <v>7.1</v>
      </c>
      <c r="E379" s="16"/>
      <c r="F379" s="16">
        <v>2000</v>
      </c>
      <c r="G379" s="16">
        <v>10310004</v>
      </c>
      <c r="H379" s="17">
        <v>5831</v>
      </c>
      <c r="I379" s="624">
        <v>1339.49</v>
      </c>
      <c r="J379" s="18" t="s">
        <v>30</v>
      </c>
      <c r="K379" s="18"/>
      <c r="L379" s="15"/>
    </row>
    <row r="380" spans="1:12" s="106" customFormat="1" x14ac:dyDescent="0.3">
      <c r="A380" s="39"/>
      <c r="B380" s="330"/>
      <c r="C380" s="521"/>
      <c r="D380" s="330"/>
      <c r="E380" s="330"/>
      <c r="F380" s="330"/>
      <c r="G380" s="330"/>
      <c r="H380" s="310">
        <f>SUM(H371:H379)</f>
        <v>5653945.6300000008</v>
      </c>
      <c r="I380" s="227">
        <f>SUM(I371:I379)</f>
        <v>1296924.5599999998</v>
      </c>
      <c r="J380" s="344"/>
      <c r="K380" s="344"/>
      <c r="L380" s="379"/>
    </row>
    <row r="381" spans="1:12" s="106" customFormat="1" ht="41.4" x14ac:dyDescent="0.3">
      <c r="A381" s="38" t="s">
        <v>2033</v>
      </c>
      <c r="B381" s="16">
        <v>2</v>
      </c>
      <c r="C381" s="1032" t="s">
        <v>651</v>
      </c>
      <c r="D381" s="1033"/>
      <c r="E381" s="1033"/>
      <c r="F381" s="1033"/>
      <c r="G381" s="1033"/>
      <c r="H381" s="1033"/>
      <c r="I381" s="1033"/>
      <c r="J381" s="1033"/>
      <c r="K381" s="1033"/>
      <c r="L381" s="1034"/>
    </row>
    <row r="382" spans="1:12" s="106" customFormat="1" ht="27.6" x14ac:dyDescent="0.3">
      <c r="A382" s="38"/>
      <c r="B382" s="16"/>
      <c r="C382" s="34" t="s">
        <v>652</v>
      </c>
      <c r="D382" s="16">
        <v>1503.5</v>
      </c>
      <c r="E382" s="16"/>
      <c r="F382" s="16">
        <v>1964</v>
      </c>
      <c r="G382" s="16">
        <v>10310005</v>
      </c>
      <c r="H382" s="16">
        <v>406476</v>
      </c>
      <c r="I382" s="59">
        <v>0</v>
      </c>
      <c r="J382" s="18" t="s">
        <v>30</v>
      </c>
      <c r="K382" s="18"/>
      <c r="L382" s="15"/>
    </row>
    <row r="383" spans="1:12" s="106" customFormat="1" ht="27.6" x14ac:dyDescent="0.3">
      <c r="A383" s="38"/>
      <c r="B383" s="16"/>
      <c r="C383" s="34" t="s">
        <v>653</v>
      </c>
      <c r="D383" s="16">
        <v>319.2</v>
      </c>
      <c r="E383" s="16"/>
      <c r="F383" s="16">
        <v>1964</v>
      </c>
      <c r="G383" s="16">
        <v>10310020</v>
      </c>
      <c r="H383" s="16">
        <v>105415</v>
      </c>
      <c r="I383" s="59">
        <v>0</v>
      </c>
      <c r="J383" s="18" t="s">
        <v>30</v>
      </c>
      <c r="K383" s="18"/>
      <c r="L383" s="15"/>
    </row>
    <row r="384" spans="1:12" s="106" customFormat="1" x14ac:dyDescent="0.3">
      <c r="A384" s="38"/>
      <c r="B384" s="16"/>
      <c r="C384" s="34" t="s">
        <v>654</v>
      </c>
      <c r="D384" s="16">
        <v>79.2</v>
      </c>
      <c r="E384" s="16"/>
      <c r="F384" s="16" t="s">
        <v>655</v>
      </c>
      <c r="G384" s="16">
        <v>10310016</v>
      </c>
      <c r="H384" s="16">
        <v>5220.5</v>
      </c>
      <c r="I384" s="59">
        <v>0</v>
      </c>
      <c r="J384" s="18"/>
      <c r="K384" s="18"/>
      <c r="L384" s="15"/>
    </row>
    <row r="385" spans="1:12" s="106" customFormat="1" ht="27.6" x14ac:dyDescent="0.3">
      <c r="A385" s="38"/>
      <c r="B385" s="16"/>
      <c r="C385" s="34" t="s">
        <v>656</v>
      </c>
      <c r="D385" s="16">
        <v>70.400000000000006</v>
      </c>
      <c r="E385" s="16"/>
      <c r="F385" s="16" t="s">
        <v>657</v>
      </c>
      <c r="G385" s="16">
        <v>10310015</v>
      </c>
      <c r="H385" s="16">
        <v>5220.5</v>
      </c>
      <c r="I385" s="59">
        <v>0</v>
      </c>
      <c r="J385" s="18" t="s">
        <v>30</v>
      </c>
      <c r="K385" s="18"/>
      <c r="L385" s="15"/>
    </row>
    <row r="386" spans="1:12" s="106" customFormat="1" x14ac:dyDescent="0.3">
      <c r="A386" s="38"/>
      <c r="B386" s="330"/>
      <c r="C386" s="522"/>
      <c r="D386" s="330"/>
      <c r="E386" s="330"/>
      <c r="F386" s="330"/>
      <c r="G386" s="330"/>
      <c r="H386" s="310">
        <f>SUM(H382:H385)</f>
        <v>522332</v>
      </c>
      <c r="I386" s="227">
        <f>SUM(I382:I385)</f>
        <v>0</v>
      </c>
      <c r="J386" s="344"/>
      <c r="K386" s="344"/>
      <c r="L386" s="379"/>
    </row>
    <row r="387" spans="1:12" s="106" customFormat="1" ht="41.4" x14ac:dyDescent="0.3">
      <c r="A387" s="38" t="s">
        <v>2033</v>
      </c>
      <c r="B387" s="16">
        <v>3</v>
      </c>
      <c r="C387" s="1035" t="s">
        <v>658</v>
      </c>
      <c r="D387" s="1036"/>
      <c r="E387" s="1036"/>
      <c r="F387" s="1036"/>
      <c r="G387" s="1036"/>
      <c r="H387" s="1036"/>
      <c r="I387" s="1036"/>
      <c r="J387" s="1036"/>
      <c r="K387" s="1036"/>
      <c r="L387" s="1037"/>
    </row>
    <row r="388" spans="1:12" s="106" customFormat="1" ht="55.2" x14ac:dyDescent="0.3">
      <c r="A388" s="38"/>
      <c r="B388" s="16"/>
      <c r="C388" s="34" t="s">
        <v>659</v>
      </c>
      <c r="D388" s="40" t="s">
        <v>660</v>
      </c>
      <c r="E388" s="16"/>
      <c r="F388" s="16">
        <v>1975</v>
      </c>
      <c r="G388" s="16">
        <v>10310043</v>
      </c>
      <c r="H388" s="16">
        <v>1026540</v>
      </c>
      <c r="I388" s="17">
        <v>0</v>
      </c>
      <c r="J388" s="18" t="s">
        <v>30</v>
      </c>
      <c r="K388" s="18"/>
      <c r="L388" s="15"/>
    </row>
    <row r="389" spans="1:12" s="106" customFormat="1" x14ac:dyDescent="0.3">
      <c r="A389" s="38"/>
      <c r="B389" s="16"/>
      <c r="C389" s="36" t="s">
        <v>661</v>
      </c>
      <c r="D389" s="16">
        <v>154.80000000000001</v>
      </c>
      <c r="E389" s="16"/>
      <c r="F389" s="16">
        <v>1975</v>
      </c>
      <c r="G389" s="16">
        <v>10310042</v>
      </c>
      <c r="H389" s="16">
        <v>139454</v>
      </c>
      <c r="I389" s="17">
        <v>0</v>
      </c>
      <c r="J389" s="18" t="s">
        <v>30</v>
      </c>
      <c r="K389" s="18"/>
      <c r="L389" s="15"/>
    </row>
    <row r="390" spans="1:12" s="106" customFormat="1" ht="55.2" x14ac:dyDescent="0.3">
      <c r="A390" s="38"/>
      <c r="B390" s="16"/>
      <c r="C390" s="34" t="s">
        <v>662</v>
      </c>
      <c r="D390" s="40" t="s">
        <v>663</v>
      </c>
      <c r="E390" s="16"/>
      <c r="F390" s="16">
        <v>1984</v>
      </c>
      <c r="G390" s="16">
        <v>10310054</v>
      </c>
      <c r="H390" s="16">
        <v>276018</v>
      </c>
      <c r="I390" s="17">
        <v>0</v>
      </c>
      <c r="J390" s="18" t="s">
        <v>30</v>
      </c>
      <c r="K390" s="18"/>
      <c r="L390" s="15"/>
    </row>
    <row r="391" spans="1:12" s="106" customFormat="1" x14ac:dyDescent="0.3">
      <c r="A391" s="38"/>
      <c r="B391" s="330"/>
      <c r="C391" s="522"/>
      <c r="D391" s="330"/>
      <c r="E391" s="330"/>
      <c r="F391" s="330"/>
      <c r="G391" s="330"/>
      <c r="H391" s="310">
        <f>SUM(H388:H390)</f>
        <v>1442012</v>
      </c>
      <c r="I391" s="227">
        <f>SUM(I388:I390)</f>
        <v>0</v>
      </c>
      <c r="J391" s="344"/>
      <c r="K391" s="344"/>
      <c r="L391" s="379"/>
    </row>
    <row r="392" spans="1:12" s="106" customFormat="1" ht="41.4" x14ac:dyDescent="0.3">
      <c r="A392" s="38" t="s">
        <v>2034</v>
      </c>
      <c r="B392" s="16">
        <v>4</v>
      </c>
      <c r="C392" s="1038" t="s">
        <v>664</v>
      </c>
      <c r="D392" s="1039"/>
      <c r="E392" s="1039"/>
      <c r="F392" s="1039"/>
      <c r="G392" s="1039"/>
      <c r="H392" s="1039"/>
      <c r="I392" s="1039"/>
      <c r="J392" s="1039"/>
      <c r="K392" s="1039"/>
      <c r="L392" s="1040"/>
    </row>
    <row r="393" spans="1:12" s="106" customFormat="1" ht="69" x14ac:dyDescent="0.3">
      <c r="A393" s="38"/>
      <c r="B393" s="16"/>
      <c r="C393" s="34" t="s">
        <v>665</v>
      </c>
      <c r="D393" s="40" t="s">
        <v>666</v>
      </c>
      <c r="E393" s="16"/>
      <c r="F393" s="16">
        <v>1974</v>
      </c>
      <c r="G393" s="16">
        <v>10300006</v>
      </c>
      <c r="H393" s="17">
        <v>3473828</v>
      </c>
      <c r="I393" s="624">
        <v>11377.35</v>
      </c>
      <c r="J393" s="18" t="s">
        <v>30</v>
      </c>
      <c r="K393" s="18"/>
      <c r="L393" s="15"/>
    </row>
    <row r="394" spans="1:12" s="106" customFormat="1" ht="55.2" x14ac:dyDescent="0.3">
      <c r="A394" s="38"/>
      <c r="B394" s="16"/>
      <c r="C394" s="34" t="s">
        <v>643</v>
      </c>
      <c r="D394" s="40" t="s">
        <v>667</v>
      </c>
      <c r="E394" s="16"/>
      <c r="F394" s="16">
        <v>1974</v>
      </c>
      <c r="G394" s="16">
        <v>10300005</v>
      </c>
      <c r="H394" s="17">
        <v>221995</v>
      </c>
      <c r="I394" s="17">
        <v>0</v>
      </c>
      <c r="J394" s="18" t="s">
        <v>30</v>
      </c>
      <c r="K394" s="18"/>
      <c r="L394" s="15"/>
    </row>
    <row r="395" spans="1:12" s="106" customFormat="1" ht="41.4" x14ac:dyDescent="0.3">
      <c r="A395" s="38"/>
      <c r="B395" s="16"/>
      <c r="C395" s="34" t="s">
        <v>668</v>
      </c>
      <c r="D395" s="40" t="s">
        <v>669</v>
      </c>
      <c r="E395" s="16"/>
      <c r="F395" s="16">
        <v>1974</v>
      </c>
      <c r="G395" s="16">
        <v>10300007</v>
      </c>
      <c r="H395" s="17">
        <v>963073.3</v>
      </c>
      <c r="I395" s="624">
        <v>217873.64</v>
      </c>
      <c r="J395" s="18" t="s">
        <v>30</v>
      </c>
      <c r="K395" s="18"/>
      <c r="L395" s="15"/>
    </row>
    <row r="396" spans="1:12" s="106" customFormat="1" ht="27.6" x14ac:dyDescent="0.3">
      <c r="A396" s="38"/>
      <c r="B396" s="16"/>
      <c r="C396" s="34" t="s">
        <v>670</v>
      </c>
      <c r="D396" s="16">
        <v>172</v>
      </c>
      <c r="E396" s="16"/>
      <c r="F396" s="16">
        <v>1974</v>
      </c>
      <c r="G396" s="16">
        <v>10300008</v>
      </c>
      <c r="H396" s="17">
        <v>205892</v>
      </c>
      <c r="I396" s="17">
        <v>0</v>
      </c>
      <c r="J396" s="18" t="s">
        <v>30</v>
      </c>
      <c r="K396" s="18"/>
      <c r="L396" s="15"/>
    </row>
    <row r="397" spans="1:12" s="106" customFormat="1" ht="27.6" x14ac:dyDescent="0.3">
      <c r="A397" s="38"/>
      <c r="B397" s="16"/>
      <c r="C397" s="34" t="s">
        <v>671</v>
      </c>
      <c r="D397" s="16">
        <v>404.5</v>
      </c>
      <c r="E397" s="16"/>
      <c r="F397" s="16">
        <v>1974</v>
      </c>
      <c r="G397" s="16">
        <v>10300004</v>
      </c>
      <c r="H397" s="17">
        <v>283199</v>
      </c>
      <c r="I397" s="17">
        <v>0</v>
      </c>
      <c r="J397" s="18" t="s">
        <v>30</v>
      </c>
      <c r="K397" s="18"/>
      <c r="L397" s="15"/>
    </row>
    <row r="398" spans="1:12" s="106" customFormat="1" ht="27.6" x14ac:dyDescent="0.3">
      <c r="A398" s="38"/>
      <c r="B398" s="16"/>
      <c r="C398" s="34" t="s">
        <v>672</v>
      </c>
      <c r="D398" s="16">
        <v>15.4</v>
      </c>
      <c r="E398" s="16"/>
      <c r="F398" s="16">
        <v>1974</v>
      </c>
      <c r="G398" s="16">
        <v>10300009</v>
      </c>
      <c r="H398" s="17">
        <v>35802</v>
      </c>
      <c r="I398" s="17">
        <v>0</v>
      </c>
      <c r="J398" s="18" t="s">
        <v>30</v>
      </c>
      <c r="K398" s="18"/>
      <c r="L398" s="15"/>
    </row>
    <row r="399" spans="1:12" s="106" customFormat="1" x14ac:dyDescent="0.3">
      <c r="A399" s="38"/>
      <c r="B399" s="16"/>
      <c r="C399" s="34" t="s">
        <v>1771</v>
      </c>
      <c r="D399" s="16">
        <v>164.7</v>
      </c>
      <c r="E399" s="16"/>
      <c r="F399" s="16">
        <v>1974</v>
      </c>
      <c r="G399" s="16">
        <v>101310013</v>
      </c>
      <c r="H399" s="17">
        <v>9954</v>
      </c>
      <c r="I399" s="17">
        <v>0</v>
      </c>
      <c r="J399" s="18"/>
      <c r="K399" s="18"/>
      <c r="L399" s="15"/>
    </row>
    <row r="400" spans="1:12" s="106" customFormat="1" x14ac:dyDescent="0.3">
      <c r="A400" s="38"/>
      <c r="B400" s="16"/>
      <c r="C400" s="34" t="s">
        <v>1772</v>
      </c>
      <c r="D400" s="16">
        <v>100.6</v>
      </c>
      <c r="E400" s="16"/>
      <c r="F400" s="16">
        <v>2003</v>
      </c>
      <c r="G400" s="16">
        <v>101310012</v>
      </c>
      <c r="H400" s="17">
        <v>4977</v>
      </c>
      <c r="I400" s="17">
        <v>0</v>
      </c>
      <c r="J400" s="18" t="s">
        <v>30</v>
      </c>
      <c r="K400" s="18"/>
      <c r="L400" s="15"/>
    </row>
    <row r="401" spans="1:12" s="106" customFormat="1" x14ac:dyDescent="0.3">
      <c r="A401" s="15"/>
      <c r="B401" s="330"/>
      <c r="C401" s="523"/>
      <c r="D401" s="330"/>
      <c r="E401" s="330"/>
      <c r="F401" s="330"/>
      <c r="G401" s="330"/>
      <c r="H401" s="310">
        <f>SUM(H393:H400)</f>
        <v>5198720.3</v>
      </c>
      <c r="I401" s="227">
        <f>SUM(I393:I400)</f>
        <v>229250.99000000002</v>
      </c>
      <c r="J401" s="344"/>
      <c r="K401" s="344"/>
      <c r="L401" s="379"/>
    </row>
    <row r="402" spans="1:12" s="106" customFormat="1" ht="41.4" x14ac:dyDescent="0.3">
      <c r="A402" s="38" t="s">
        <v>2033</v>
      </c>
      <c r="B402" s="16">
        <v>5</v>
      </c>
      <c r="C402" s="1038" t="s">
        <v>673</v>
      </c>
      <c r="D402" s="1039"/>
      <c r="E402" s="1039"/>
      <c r="F402" s="1039"/>
      <c r="G402" s="1039"/>
      <c r="H402" s="1039"/>
      <c r="I402" s="1039"/>
      <c r="J402" s="1039"/>
      <c r="K402" s="1039"/>
      <c r="L402" s="1040"/>
    </row>
    <row r="403" spans="1:12" s="106" customFormat="1" ht="55.2" x14ac:dyDescent="0.3">
      <c r="A403" s="38"/>
      <c r="B403" s="16"/>
      <c r="C403" s="819" t="s">
        <v>674</v>
      </c>
      <c r="D403" s="40" t="s">
        <v>675</v>
      </c>
      <c r="E403" s="16"/>
      <c r="F403" s="16">
        <v>1987</v>
      </c>
      <c r="G403" s="16">
        <v>10300002</v>
      </c>
      <c r="H403" s="16">
        <v>5566469.5300000003</v>
      </c>
      <c r="I403" s="624">
        <v>0</v>
      </c>
      <c r="J403" s="18" t="s">
        <v>30</v>
      </c>
      <c r="K403" s="18"/>
      <c r="L403" s="15"/>
    </row>
    <row r="404" spans="1:12" s="106" customFormat="1" ht="27.6" x14ac:dyDescent="0.3">
      <c r="A404" s="38"/>
      <c r="B404" s="16"/>
      <c r="C404" s="819" t="s">
        <v>676</v>
      </c>
      <c r="D404" s="40">
        <v>45.2</v>
      </c>
      <c r="E404" s="16"/>
      <c r="F404" s="16">
        <v>1987</v>
      </c>
      <c r="G404" s="16">
        <v>10300001</v>
      </c>
      <c r="H404" s="624">
        <v>0</v>
      </c>
      <c r="I404" s="17">
        <v>0</v>
      </c>
      <c r="J404" s="18" t="s">
        <v>30</v>
      </c>
      <c r="K404" s="18"/>
      <c r="L404" s="15"/>
    </row>
    <row r="405" spans="1:12" s="106" customFormat="1" x14ac:dyDescent="0.3">
      <c r="A405" s="38"/>
      <c r="B405" s="330"/>
      <c r="C405" s="380"/>
      <c r="D405" s="330"/>
      <c r="E405" s="330"/>
      <c r="F405" s="330"/>
      <c r="G405" s="330"/>
      <c r="H405" s="310">
        <f>SUM(H403:H404)</f>
        <v>5566469.5300000003</v>
      </c>
      <c r="I405" s="227">
        <f>SUM(I403)</f>
        <v>0</v>
      </c>
      <c r="J405" s="344"/>
      <c r="K405" s="344"/>
      <c r="L405" s="379"/>
    </row>
    <row r="406" spans="1:12" s="106" customFormat="1" ht="41.4" x14ac:dyDescent="0.3">
      <c r="A406" s="38" t="s">
        <v>2033</v>
      </c>
      <c r="B406" s="16">
        <v>6</v>
      </c>
      <c r="C406" s="1038" t="s">
        <v>677</v>
      </c>
      <c r="D406" s="1039"/>
      <c r="E406" s="1039"/>
      <c r="F406" s="1039"/>
      <c r="G406" s="1039"/>
      <c r="H406" s="1039"/>
      <c r="I406" s="1039"/>
      <c r="J406" s="1039"/>
      <c r="K406" s="1039"/>
      <c r="L406" s="1040"/>
    </row>
    <row r="407" spans="1:12" s="106" customFormat="1" ht="41.4" x14ac:dyDescent="0.3">
      <c r="A407" s="38"/>
      <c r="B407" s="16"/>
      <c r="C407" s="819" t="s">
        <v>678</v>
      </c>
      <c r="D407" s="16">
        <v>681.6</v>
      </c>
      <c r="E407" s="16"/>
      <c r="F407" s="16">
        <v>1972</v>
      </c>
      <c r="G407" s="16">
        <v>10310015</v>
      </c>
      <c r="H407" s="17">
        <v>57192</v>
      </c>
      <c r="I407" s="17">
        <v>24113</v>
      </c>
      <c r="J407" s="18" t="s">
        <v>30</v>
      </c>
      <c r="K407" s="18"/>
      <c r="L407" s="15"/>
    </row>
    <row r="408" spans="1:12" s="106" customFormat="1" x14ac:dyDescent="0.3">
      <c r="A408" s="38"/>
      <c r="B408" s="16"/>
      <c r="C408" s="819" t="s">
        <v>679</v>
      </c>
      <c r="D408" s="16">
        <v>190.6</v>
      </c>
      <c r="E408" s="16"/>
      <c r="F408" s="16">
        <v>1988</v>
      </c>
      <c r="G408" s="16">
        <v>10310016</v>
      </c>
      <c r="H408" s="17">
        <v>16000</v>
      </c>
      <c r="I408" s="624">
        <v>9491.65</v>
      </c>
      <c r="J408" s="18" t="s">
        <v>30</v>
      </c>
      <c r="K408" s="18"/>
      <c r="L408" s="15"/>
    </row>
    <row r="409" spans="1:12" s="106" customFormat="1" x14ac:dyDescent="0.3">
      <c r="A409" s="38"/>
      <c r="B409" s="330"/>
      <c r="C409" s="380"/>
      <c r="D409" s="330"/>
      <c r="E409" s="330"/>
      <c r="F409" s="330"/>
      <c r="G409" s="330"/>
      <c r="H409" s="310">
        <f>SUM(H407:H408)</f>
        <v>73192</v>
      </c>
      <c r="I409" s="227">
        <f>SUM(I407:I408)</f>
        <v>33604.65</v>
      </c>
      <c r="J409" s="344"/>
      <c r="K409" s="344"/>
      <c r="L409" s="379"/>
    </row>
    <row r="410" spans="1:12" s="106" customFormat="1" x14ac:dyDescent="0.3">
      <c r="A410" s="691" t="s">
        <v>6</v>
      </c>
      <c r="B410" s="330"/>
      <c r="C410" s="685"/>
      <c r="D410" s="686"/>
      <c r="E410" s="686"/>
      <c r="F410" s="686"/>
      <c r="G410" s="686"/>
      <c r="H410" s="687">
        <v>18456671.460000001</v>
      </c>
      <c r="I410" s="688">
        <v>1559780.2</v>
      </c>
      <c r="J410" s="689"/>
      <c r="K410" s="689"/>
      <c r="L410" s="690"/>
    </row>
    <row r="411" spans="1:12" s="106" customFormat="1" x14ac:dyDescent="0.3">
      <c r="A411" s="466"/>
      <c r="B411" s="467"/>
      <c r="C411" s="468"/>
      <c r="D411" s="469"/>
      <c r="E411" s="469"/>
      <c r="F411" s="469"/>
      <c r="G411" s="469"/>
      <c r="H411" s="470"/>
      <c r="I411" s="471"/>
      <c r="J411" s="472"/>
      <c r="K411" s="472"/>
      <c r="L411" s="473"/>
    </row>
    <row r="412" spans="1:12" ht="52.8" x14ac:dyDescent="0.3">
      <c r="A412" s="659" t="s">
        <v>2035</v>
      </c>
      <c r="B412" s="16">
        <v>1</v>
      </c>
      <c r="C412" s="34" t="s">
        <v>1583</v>
      </c>
      <c r="D412" s="16">
        <v>153.1</v>
      </c>
      <c r="E412" s="16">
        <v>1</v>
      </c>
      <c r="F412" s="16"/>
      <c r="G412" s="16">
        <v>10300026</v>
      </c>
      <c r="H412" s="524">
        <v>9420</v>
      </c>
      <c r="I412" s="525">
        <v>0</v>
      </c>
      <c r="J412" s="85" t="s">
        <v>741</v>
      </c>
      <c r="K412" s="85" t="s">
        <v>1780</v>
      </c>
      <c r="L412" s="111"/>
    </row>
    <row r="413" spans="1:12" ht="15.75" customHeight="1" x14ac:dyDescent="0.3">
      <c r="A413" s="986" t="s">
        <v>2036</v>
      </c>
      <c r="B413" s="1041">
        <v>2</v>
      </c>
      <c r="C413" s="1043" t="s">
        <v>1324</v>
      </c>
      <c r="D413" s="1041">
        <v>246.8</v>
      </c>
      <c r="E413" s="1041">
        <v>1</v>
      </c>
      <c r="F413" s="1041"/>
      <c r="G413" s="157">
        <v>10300015</v>
      </c>
      <c r="H413" s="525">
        <v>432843</v>
      </c>
      <c r="I413" s="525">
        <v>40078.730000000003</v>
      </c>
      <c r="J413" s="1045" t="s">
        <v>741</v>
      </c>
      <c r="K413" s="1045" t="s">
        <v>99</v>
      </c>
      <c r="L413" s="1047"/>
    </row>
    <row r="414" spans="1:12" ht="71.25" customHeight="1" x14ac:dyDescent="0.3">
      <c r="A414" s="987"/>
      <c r="B414" s="1042"/>
      <c r="C414" s="1044"/>
      <c r="D414" s="1042"/>
      <c r="E414" s="1042"/>
      <c r="F414" s="1042"/>
      <c r="G414" s="83">
        <v>10300010</v>
      </c>
      <c r="H414" s="526">
        <v>1000</v>
      </c>
      <c r="I414" s="526">
        <v>246.91</v>
      </c>
      <c r="J414" s="1046"/>
      <c r="K414" s="1046"/>
      <c r="L414" s="1048"/>
    </row>
    <row r="415" spans="1:12" ht="55.2" x14ac:dyDescent="0.3">
      <c r="A415" s="659" t="s">
        <v>2035</v>
      </c>
      <c r="B415" s="16">
        <v>3</v>
      </c>
      <c r="C415" s="34" t="s">
        <v>742</v>
      </c>
      <c r="D415" s="16">
        <v>246.4</v>
      </c>
      <c r="E415" s="16">
        <v>1</v>
      </c>
      <c r="F415" s="16"/>
      <c r="G415" s="16">
        <v>10300016</v>
      </c>
      <c r="H415" s="527">
        <v>148786</v>
      </c>
      <c r="I415" s="527">
        <v>0</v>
      </c>
      <c r="J415" s="85" t="s">
        <v>741</v>
      </c>
      <c r="K415" s="85" t="s">
        <v>743</v>
      </c>
      <c r="L415" s="111"/>
    </row>
    <row r="416" spans="1:12" ht="52.8" x14ac:dyDescent="0.3">
      <c r="A416" s="659" t="s">
        <v>2035</v>
      </c>
      <c r="B416" s="16">
        <v>4</v>
      </c>
      <c r="C416" s="34" t="s">
        <v>744</v>
      </c>
      <c r="D416" s="16">
        <v>148.9</v>
      </c>
      <c r="E416" s="16">
        <v>1</v>
      </c>
      <c r="F416" s="16"/>
      <c r="G416" s="16">
        <v>10300017</v>
      </c>
      <c r="H416" s="528">
        <v>189814</v>
      </c>
      <c r="I416" s="526">
        <v>0</v>
      </c>
      <c r="J416" s="85" t="s">
        <v>741</v>
      </c>
      <c r="K416" s="85" t="s">
        <v>99</v>
      </c>
      <c r="L416" s="111"/>
    </row>
    <row r="417" spans="1:12" ht="55.2" x14ac:dyDescent="0.3">
      <c r="A417" s="659" t="s">
        <v>2035</v>
      </c>
      <c r="B417" s="16">
        <v>5</v>
      </c>
      <c r="C417" s="34" t="s">
        <v>745</v>
      </c>
      <c r="D417" s="16">
        <v>264.60000000000002</v>
      </c>
      <c r="E417" s="16">
        <v>1</v>
      </c>
      <c r="F417" s="16"/>
      <c r="G417" s="16">
        <v>10300037</v>
      </c>
      <c r="H417" s="528">
        <v>17956</v>
      </c>
      <c r="I417" s="526">
        <v>0</v>
      </c>
      <c r="J417" s="85" t="s">
        <v>30</v>
      </c>
      <c r="K417" s="85" t="s">
        <v>743</v>
      </c>
      <c r="L417" s="111"/>
    </row>
    <row r="418" spans="1:12" ht="52.8" x14ac:dyDescent="0.3">
      <c r="A418" s="659" t="s">
        <v>2035</v>
      </c>
      <c r="B418" s="16">
        <v>6</v>
      </c>
      <c r="C418" s="34" t="s">
        <v>746</v>
      </c>
      <c r="D418" s="16">
        <v>888.8</v>
      </c>
      <c r="E418" s="16">
        <v>2</v>
      </c>
      <c r="F418" s="16"/>
      <c r="G418" s="16">
        <v>10300005</v>
      </c>
      <c r="H418" s="526">
        <v>2245390</v>
      </c>
      <c r="I418" s="526">
        <v>634957.17000000004</v>
      </c>
      <c r="J418" s="85" t="s">
        <v>741</v>
      </c>
      <c r="K418" s="85" t="s">
        <v>99</v>
      </c>
      <c r="L418" s="111"/>
    </row>
    <row r="419" spans="1:12" ht="52.8" x14ac:dyDescent="0.3">
      <c r="A419" s="659" t="s">
        <v>2035</v>
      </c>
      <c r="B419" s="16">
        <v>7</v>
      </c>
      <c r="C419" s="34" t="s">
        <v>747</v>
      </c>
      <c r="D419" s="40" t="s">
        <v>748</v>
      </c>
      <c r="E419" s="16">
        <v>1</v>
      </c>
      <c r="F419" s="16"/>
      <c r="G419" s="16">
        <v>10300031</v>
      </c>
      <c r="H419" s="528">
        <v>133714</v>
      </c>
      <c r="I419" s="526">
        <v>0</v>
      </c>
      <c r="J419" s="85" t="s">
        <v>741</v>
      </c>
      <c r="K419" s="85" t="s">
        <v>71</v>
      </c>
      <c r="L419" s="111"/>
    </row>
    <row r="420" spans="1:12" ht="52.8" x14ac:dyDescent="0.3">
      <c r="A420" s="659" t="s">
        <v>2035</v>
      </c>
      <c r="B420" s="16">
        <v>8</v>
      </c>
      <c r="C420" s="34" t="s">
        <v>749</v>
      </c>
      <c r="D420" s="40">
        <v>368.4</v>
      </c>
      <c r="E420" s="16">
        <v>1</v>
      </c>
      <c r="F420" s="16"/>
      <c r="G420" s="16">
        <v>10300032</v>
      </c>
      <c r="H420" s="528">
        <v>258128</v>
      </c>
      <c r="I420" s="526">
        <v>0</v>
      </c>
      <c r="J420" s="85" t="s">
        <v>741</v>
      </c>
      <c r="K420" s="85" t="s">
        <v>743</v>
      </c>
      <c r="L420" s="111"/>
    </row>
    <row r="421" spans="1:12" ht="52.8" x14ac:dyDescent="0.3">
      <c r="A421" s="659" t="s">
        <v>2037</v>
      </c>
      <c r="B421" s="16">
        <v>9</v>
      </c>
      <c r="C421" s="34" t="s">
        <v>1325</v>
      </c>
      <c r="D421" s="16">
        <v>163.5</v>
      </c>
      <c r="E421" s="16">
        <v>1</v>
      </c>
      <c r="F421" s="16" t="s">
        <v>32</v>
      </c>
      <c r="G421" s="16">
        <v>10300038</v>
      </c>
      <c r="H421" s="526">
        <v>8395</v>
      </c>
      <c r="I421" s="526">
        <v>150931.54</v>
      </c>
      <c r="J421" s="85" t="s">
        <v>741</v>
      </c>
      <c r="K421" s="85" t="s">
        <v>743</v>
      </c>
      <c r="L421" s="111"/>
    </row>
    <row r="422" spans="1:12" ht="15.75" customHeight="1" x14ac:dyDescent="0.3">
      <c r="A422" s="1050" t="s">
        <v>2036</v>
      </c>
      <c r="B422" s="1041">
        <v>10</v>
      </c>
      <c r="C422" s="1054" t="s">
        <v>750</v>
      </c>
      <c r="D422" s="1041">
        <v>155.19999999999999</v>
      </c>
      <c r="E422" s="1041">
        <v>1</v>
      </c>
      <c r="F422" s="1041"/>
      <c r="G422" s="16">
        <v>10300034</v>
      </c>
      <c r="H422" s="526">
        <v>31043</v>
      </c>
      <c r="I422" s="526">
        <v>0</v>
      </c>
      <c r="J422" s="1045" t="s">
        <v>741</v>
      </c>
      <c r="K422" s="1045" t="s">
        <v>99</v>
      </c>
      <c r="L422" s="1047"/>
    </row>
    <row r="423" spans="1:12" x14ac:dyDescent="0.3">
      <c r="A423" s="1051"/>
      <c r="B423" s="1052"/>
      <c r="C423" s="1055"/>
      <c r="D423" s="1052"/>
      <c r="E423" s="1052"/>
      <c r="F423" s="1052"/>
      <c r="G423" s="16">
        <v>10300035</v>
      </c>
      <c r="H423" s="526">
        <v>239</v>
      </c>
      <c r="I423" s="526">
        <v>34</v>
      </c>
      <c r="J423" s="1053"/>
      <c r="K423" s="1053"/>
      <c r="L423" s="1049"/>
    </row>
    <row r="424" spans="1:12" ht="41.4" customHeight="1" x14ac:dyDescent="0.3">
      <c r="A424" s="987"/>
      <c r="B424" s="1042"/>
      <c r="C424" s="1056"/>
      <c r="D424" s="1042"/>
      <c r="E424" s="1042"/>
      <c r="F424" s="1042"/>
      <c r="G424" s="40">
        <v>10300036</v>
      </c>
      <c r="H424" s="529">
        <v>3591</v>
      </c>
      <c r="I424" s="529">
        <v>553.08000000000004</v>
      </c>
      <c r="J424" s="1046"/>
      <c r="K424" s="1046"/>
      <c r="L424" s="1048"/>
    </row>
    <row r="425" spans="1:12" ht="41.4" x14ac:dyDescent="0.3">
      <c r="A425" s="1050" t="s">
        <v>2035</v>
      </c>
      <c r="B425" s="1041">
        <v>11</v>
      </c>
      <c r="C425" s="843" t="s">
        <v>751</v>
      </c>
      <c r="D425" s="1041">
        <v>59.1</v>
      </c>
      <c r="E425" s="1041">
        <v>1</v>
      </c>
      <c r="F425" s="1041"/>
      <c r="G425" s="40">
        <v>10300009</v>
      </c>
      <c r="H425" s="528">
        <v>27000</v>
      </c>
      <c r="I425" s="526">
        <v>0</v>
      </c>
      <c r="J425" s="1045" t="s">
        <v>741</v>
      </c>
      <c r="K425" s="1045" t="s">
        <v>99</v>
      </c>
      <c r="L425" s="1047"/>
    </row>
    <row r="426" spans="1:12" x14ac:dyDescent="0.3">
      <c r="A426" s="1051"/>
      <c r="B426" s="1052"/>
      <c r="C426" s="843" t="s">
        <v>752</v>
      </c>
      <c r="D426" s="1052"/>
      <c r="E426" s="1052"/>
      <c r="F426" s="1052"/>
      <c r="G426" s="40">
        <v>10300008</v>
      </c>
      <c r="H426" s="528">
        <v>8000</v>
      </c>
      <c r="I426" s="526">
        <v>0</v>
      </c>
      <c r="J426" s="1053"/>
      <c r="K426" s="1053"/>
      <c r="L426" s="1049"/>
    </row>
    <row r="427" spans="1:12" x14ac:dyDescent="0.3">
      <c r="A427" s="987"/>
      <c r="B427" s="1042"/>
      <c r="C427" s="34" t="s">
        <v>753</v>
      </c>
      <c r="D427" s="1042"/>
      <c r="E427" s="1042"/>
      <c r="F427" s="1042"/>
      <c r="G427" s="40">
        <v>10300007</v>
      </c>
      <c r="H427" s="528">
        <v>1800</v>
      </c>
      <c r="I427" s="526">
        <v>0</v>
      </c>
      <c r="J427" s="1046"/>
      <c r="K427" s="1046"/>
      <c r="L427" s="1048"/>
    </row>
    <row r="428" spans="1:12" ht="55.2" x14ac:dyDescent="0.3">
      <c r="A428" s="1050" t="s">
        <v>2035</v>
      </c>
      <c r="B428" s="1041">
        <v>12</v>
      </c>
      <c r="C428" s="34" t="s">
        <v>754</v>
      </c>
      <c r="D428" s="971">
        <v>95.6</v>
      </c>
      <c r="E428" s="1041">
        <v>1</v>
      </c>
      <c r="F428" s="1041"/>
      <c r="G428" s="40">
        <v>10300022</v>
      </c>
      <c r="H428" s="526">
        <v>190928</v>
      </c>
      <c r="I428" s="526">
        <v>33430.15</v>
      </c>
      <c r="J428" s="1045" t="s">
        <v>741</v>
      </c>
      <c r="K428" s="1045" t="s">
        <v>99</v>
      </c>
      <c r="L428" s="1047"/>
    </row>
    <row r="429" spans="1:12" ht="27.6" x14ac:dyDescent="0.3">
      <c r="A429" s="987"/>
      <c r="B429" s="1042"/>
      <c r="C429" s="34" t="s">
        <v>755</v>
      </c>
      <c r="D429" s="973"/>
      <c r="E429" s="1042"/>
      <c r="F429" s="1042"/>
      <c r="G429" s="40">
        <v>10300021</v>
      </c>
      <c r="H429" s="530">
        <v>906</v>
      </c>
      <c r="I429" s="527">
        <v>0</v>
      </c>
      <c r="J429" s="1046"/>
      <c r="K429" s="1046"/>
      <c r="L429" s="1048"/>
    </row>
    <row r="430" spans="1:12" ht="15.75" customHeight="1" x14ac:dyDescent="0.3">
      <c r="A430" s="1050" t="s">
        <v>2035</v>
      </c>
      <c r="B430" s="1041">
        <v>13</v>
      </c>
      <c r="C430" s="1043" t="s">
        <v>756</v>
      </c>
      <c r="D430" s="971">
        <v>50.5</v>
      </c>
      <c r="E430" s="1041">
        <v>1</v>
      </c>
      <c r="F430" s="1041"/>
      <c r="G430" s="40">
        <v>10300025</v>
      </c>
      <c r="H430" s="1059" t="s">
        <v>1584</v>
      </c>
      <c r="I430" s="1057">
        <v>0</v>
      </c>
      <c r="J430" s="1045" t="s">
        <v>741</v>
      </c>
      <c r="K430" s="1045" t="s">
        <v>71</v>
      </c>
      <c r="L430" s="1047"/>
    </row>
    <row r="431" spans="1:12" ht="68.400000000000006" customHeight="1" x14ac:dyDescent="0.3">
      <c r="A431" s="987"/>
      <c r="B431" s="1042"/>
      <c r="C431" s="1044"/>
      <c r="D431" s="973"/>
      <c r="E431" s="1042"/>
      <c r="F431" s="1042"/>
      <c r="G431" s="40">
        <v>10300006</v>
      </c>
      <c r="H431" s="1060"/>
      <c r="I431" s="1058"/>
      <c r="J431" s="1046"/>
      <c r="K431" s="1046"/>
      <c r="L431" s="1048"/>
    </row>
    <row r="432" spans="1:12" ht="15.75" customHeight="1" x14ac:dyDescent="0.3">
      <c r="A432" s="1050" t="s">
        <v>2035</v>
      </c>
      <c r="B432" s="1041">
        <v>14</v>
      </c>
      <c r="C432" s="1043" t="s">
        <v>757</v>
      </c>
      <c r="D432" s="971">
        <v>34.200000000000003</v>
      </c>
      <c r="E432" s="1041">
        <v>1</v>
      </c>
      <c r="F432" s="1041"/>
      <c r="G432" s="40">
        <v>10300030</v>
      </c>
      <c r="H432" s="528">
        <v>3670</v>
      </c>
      <c r="I432" s="526">
        <v>0</v>
      </c>
      <c r="J432" s="1045" t="s">
        <v>741</v>
      </c>
      <c r="K432" s="1045" t="s">
        <v>71</v>
      </c>
      <c r="L432" s="1047"/>
    </row>
    <row r="433" spans="1:12" x14ac:dyDescent="0.3">
      <c r="A433" s="1051"/>
      <c r="B433" s="1052"/>
      <c r="C433" s="1061"/>
      <c r="D433" s="972"/>
      <c r="E433" s="1052"/>
      <c r="F433" s="1052"/>
      <c r="G433" s="40">
        <v>10300001</v>
      </c>
      <c r="H433" s="526">
        <v>8104</v>
      </c>
      <c r="I433" s="526">
        <v>0</v>
      </c>
      <c r="J433" s="1053"/>
      <c r="K433" s="1053"/>
      <c r="L433" s="1049"/>
    </row>
    <row r="434" spans="1:12" ht="54.6" customHeight="1" x14ac:dyDescent="0.3">
      <c r="A434" s="987"/>
      <c r="B434" s="1042"/>
      <c r="C434" s="1044"/>
      <c r="D434" s="973"/>
      <c r="E434" s="1042"/>
      <c r="F434" s="1042"/>
      <c r="G434" s="40">
        <v>10300002</v>
      </c>
      <c r="H434" s="531">
        <v>2086</v>
      </c>
      <c r="I434" s="529">
        <v>0</v>
      </c>
      <c r="J434" s="1046"/>
      <c r="K434" s="1046"/>
      <c r="L434" s="1048"/>
    </row>
    <row r="435" spans="1:12" ht="15.75" customHeight="1" x14ac:dyDescent="0.3">
      <c r="A435" s="1050" t="s">
        <v>2035</v>
      </c>
      <c r="B435" s="1041">
        <v>15</v>
      </c>
      <c r="C435" s="1043" t="s">
        <v>1781</v>
      </c>
      <c r="D435" s="971">
        <v>83.5</v>
      </c>
      <c r="E435" s="1041">
        <v>1</v>
      </c>
      <c r="F435" s="1041"/>
      <c r="G435" s="40">
        <v>10300023</v>
      </c>
      <c r="H435" s="529">
        <v>83726</v>
      </c>
      <c r="I435" s="529">
        <v>12928.78</v>
      </c>
      <c r="J435" s="1045" t="s">
        <v>741</v>
      </c>
      <c r="K435" s="1045" t="s">
        <v>99</v>
      </c>
      <c r="L435" s="1047"/>
    </row>
    <row r="436" spans="1:12" ht="79.2" customHeight="1" x14ac:dyDescent="0.3">
      <c r="A436" s="987"/>
      <c r="B436" s="1042"/>
      <c r="C436" s="1044"/>
      <c r="D436" s="973"/>
      <c r="E436" s="1042"/>
      <c r="F436" s="1042"/>
      <c r="G436" s="40">
        <v>10300024</v>
      </c>
      <c r="H436" s="531">
        <v>823</v>
      </c>
      <c r="I436" s="529">
        <v>0</v>
      </c>
      <c r="J436" s="1046"/>
      <c r="K436" s="1046"/>
      <c r="L436" s="1048"/>
    </row>
    <row r="437" spans="1:12" ht="15.75" customHeight="1" x14ac:dyDescent="0.3">
      <c r="A437" s="1050" t="s">
        <v>2035</v>
      </c>
      <c r="B437" s="1041">
        <v>16</v>
      </c>
      <c r="C437" s="1043" t="s">
        <v>758</v>
      </c>
      <c r="D437" s="971">
        <v>119.1</v>
      </c>
      <c r="E437" s="1041">
        <v>1</v>
      </c>
      <c r="F437" s="1041"/>
      <c r="G437" s="971" t="s">
        <v>759</v>
      </c>
      <c r="H437" s="532">
        <v>28721</v>
      </c>
      <c r="I437" s="532">
        <v>179480.24</v>
      </c>
      <c r="J437" s="1045" t="s">
        <v>30</v>
      </c>
      <c r="K437" s="1045" t="s">
        <v>99</v>
      </c>
      <c r="L437" s="1047"/>
    </row>
    <row r="438" spans="1:12" x14ac:dyDescent="0.3">
      <c r="A438" s="1051"/>
      <c r="B438" s="1052"/>
      <c r="C438" s="1061"/>
      <c r="D438" s="972"/>
      <c r="E438" s="1052"/>
      <c r="F438" s="1052"/>
      <c r="G438" s="972"/>
      <c r="H438" s="529">
        <v>1105</v>
      </c>
      <c r="I438" s="529">
        <v>337.8</v>
      </c>
      <c r="J438" s="1053"/>
      <c r="K438" s="1053"/>
      <c r="L438" s="1049"/>
    </row>
    <row r="439" spans="1:12" ht="58.95" customHeight="1" x14ac:dyDescent="0.3">
      <c r="A439" s="987"/>
      <c r="B439" s="1042"/>
      <c r="C439" s="1044"/>
      <c r="D439" s="973"/>
      <c r="E439" s="1042"/>
      <c r="F439" s="1042"/>
      <c r="G439" s="973"/>
      <c r="H439" s="531">
        <v>274</v>
      </c>
      <c r="I439" s="529">
        <v>0</v>
      </c>
      <c r="J439" s="1046"/>
      <c r="K439" s="1046"/>
      <c r="L439" s="1048"/>
    </row>
    <row r="440" spans="1:12" ht="15.75" customHeight="1" x14ac:dyDescent="0.3">
      <c r="A440" s="1050" t="s">
        <v>2035</v>
      </c>
      <c r="B440" s="1041">
        <v>17</v>
      </c>
      <c r="C440" s="1043" t="s">
        <v>1326</v>
      </c>
      <c r="D440" s="1041">
        <v>115.5</v>
      </c>
      <c r="E440" s="1041">
        <v>1</v>
      </c>
      <c r="F440" s="1041"/>
      <c r="G440" s="971" t="s">
        <v>760</v>
      </c>
      <c r="H440" s="531">
        <v>25040</v>
      </c>
      <c r="I440" s="529">
        <v>0</v>
      </c>
      <c r="J440" s="1045" t="s">
        <v>741</v>
      </c>
      <c r="K440" s="1045" t="s">
        <v>71</v>
      </c>
      <c r="L440" s="1047"/>
    </row>
    <row r="441" spans="1:12" ht="70.2" customHeight="1" x14ac:dyDescent="0.3">
      <c r="A441" s="987"/>
      <c r="B441" s="1042"/>
      <c r="C441" s="1044"/>
      <c r="D441" s="1042"/>
      <c r="E441" s="1042"/>
      <c r="F441" s="1042"/>
      <c r="G441" s="973"/>
      <c r="H441" s="529">
        <v>1100</v>
      </c>
      <c r="I441" s="529">
        <v>0</v>
      </c>
      <c r="J441" s="1046"/>
      <c r="K441" s="1046"/>
      <c r="L441" s="1048"/>
    </row>
    <row r="442" spans="1:12" ht="110.4" x14ac:dyDescent="0.3">
      <c r="A442" s="659" t="s">
        <v>2035</v>
      </c>
      <c r="B442" s="16">
        <v>18</v>
      </c>
      <c r="C442" s="34" t="s">
        <v>761</v>
      </c>
      <c r="D442" s="40">
        <v>76.400000000000006</v>
      </c>
      <c r="E442" s="16">
        <v>1</v>
      </c>
      <c r="F442" s="40"/>
      <c r="G442" s="40" t="s">
        <v>762</v>
      </c>
      <c r="H442" s="531" t="s">
        <v>1585</v>
      </c>
      <c r="I442" s="526">
        <v>0</v>
      </c>
      <c r="J442" s="85" t="s">
        <v>741</v>
      </c>
      <c r="K442" s="85" t="s">
        <v>99</v>
      </c>
      <c r="L442" s="111"/>
    </row>
    <row r="443" spans="1:12" ht="82.8" x14ac:dyDescent="0.3">
      <c r="A443" s="659" t="s">
        <v>2035</v>
      </c>
      <c r="B443" s="16">
        <v>19</v>
      </c>
      <c r="C443" s="34" t="s">
        <v>763</v>
      </c>
      <c r="D443" s="16">
        <v>62.2</v>
      </c>
      <c r="E443" s="16">
        <v>1</v>
      </c>
      <c r="F443" s="16"/>
      <c r="G443" s="16">
        <v>10300027</v>
      </c>
      <c r="H443" s="529">
        <v>26976</v>
      </c>
      <c r="I443" s="529">
        <v>0</v>
      </c>
      <c r="J443" s="85" t="s">
        <v>741</v>
      </c>
      <c r="K443" s="85" t="s">
        <v>71</v>
      </c>
      <c r="L443" s="111"/>
    </row>
    <row r="444" spans="1:12" ht="52.8" x14ac:dyDescent="0.3">
      <c r="A444" s="659" t="s">
        <v>2035</v>
      </c>
      <c r="B444" s="16">
        <v>20</v>
      </c>
      <c r="C444" s="34" t="s">
        <v>764</v>
      </c>
      <c r="D444" s="16">
        <v>243.2</v>
      </c>
      <c r="E444" s="16">
        <v>1</v>
      </c>
      <c r="F444" s="16"/>
      <c r="G444" s="16">
        <v>10300039</v>
      </c>
      <c r="H444" s="526">
        <v>357159</v>
      </c>
      <c r="I444" s="526">
        <v>61701.68</v>
      </c>
      <c r="J444" s="85" t="s">
        <v>741</v>
      </c>
      <c r="K444" s="85" t="s">
        <v>743</v>
      </c>
      <c r="L444" s="111"/>
    </row>
    <row r="445" spans="1:12" ht="82.8" x14ac:dyDescent="0.3">
      <c r="A445" s="659" t="s">
        <v>2035</v>
      </c>
      <c r="B445" s="16">
        <v>21</v>
      </c>
      <c r="C445" s="34" t="s">
        <v>765</v>
      </c>
      <c r="D445" s="16">
        <v>106.6</v>
      </c>
      <c r="E445" s="16">
        <v>1</v>
      </c>
      <c r="F445" s="16"/>
      <c r="G445" s="40" t="s">
        <v>766</v>
      </c>
      <c r="H445" s="531" t="s">
        <v>1586</v>
      </c>
      <c r="I445" s="529" t="s">
        <v>2011</v>
      </c>
      <c r="J445" s="85" t="s">
        <v>741</v>
      </c>
      <c r="K445" s="85" t="s">
        <v>99</v>
      </c>
      <c r="L445" s="111"/>
    </row>
    <row r="446" spans="1:12" ht="52.8" x14ac:dyDescent="0.3">
      <c r="A446" s="659" t="s">
        <v>2035</v>
      </c>
      <c r="B446" s="16">
        <v>22</v>
      </c>
      <c r="C446" s="34" t="s">
        <v>767</v>
      </c>
      <c r="D446" s="16">
        <v>45.2</v>
      </c>
      <c r="E446" s="16">
        <v>2</v>
      </c>
      <c r="F446" s="16"/>
      <c r="G446" s="40">
        <v>10310005</v>
      </c>
      <c r="H446" s="529">
        <v>51729.5</v>
      </c>
      <c r="I446" s="529">
        <v>19705.310000000001</v>
      </c>
      <c r="J446" s="85" t="s">
        <v>741</v>
      </c>
      <c r="K446" s="85" t="s">
        <v>99</v>
      </c>
      <c r="L446" s="107"/>
    </row>
    <row r="447" spans="1:12" ht="52.8" x14ac:dyDescent="0.3">
      <c r="A447" s="659" t="s">
        <v>2035</v>
      </c>
      <c r="B447" s="16">
        <v>23</v>
      </c>
      <c r="C447" s="34" t="s">
        <v>1327</v>
      </c>
      <c r="D447" s="16">
        <v>101</v>
      </c>
      <c r="E447" s="16">
        <v>1</v>
      </c>
      <c r="F447" s="16"/>
      <c r="G447" s="40">
        <v>10310007</v>
      </c>
      <c r="H447" s="531">
        <v>14023</v>
      </c>
      <c r="I447" s="529">
        <v>0</v>
      </c>
      <c r="J447" s="85" t="s">
        <v>741</v>
      </c>
      <c r="K447" s="85" t="s">
        <v>71</v>
      </c>
      <c r="L447" s="107"/>
    </row>
    <row r="448" spans="1:12" ht="82.8" x14ac:dyDescent="0.3">
      <c r="A448" s="659" t="s">
        <v>2035</v>
      </c>
      <c r="B448" s="16">
        <v>24</v>
      </c>
      <c r="C448" s="34" t="s">
        <v>1328</v>
      </c>
      <c r="D448" s="16">
        <v>105.1</v>
      </c>
      <c r="E448" s="16">
        <v>1</v>
      </c>
      <c r="F448" s="16"/>
      <c r="G448" s="40" t="s">
        <v>1329</v>
      </c>
      <c r="H448" s="529" t="s">
        <v>1587</v>
      </c>
      <c r="I448" s="529" t="s">
        <v>2012</v>
      </c>
      <c r="J448" s="85" t="s">
        <v>741</v>
      </c>
      <c r="K448" s="85" t="s">
        <v>99</v>
      </c>
      <c r="L448" s="107"/>
    </row>
    <row r="449" spans="1:41" ht="55.2" x14ac:dyDescent="0.3">
      <c r="A449" s="659" t="s">
        <v>2035</v>
      </c>
      <c r="B449" s="16">
        <v>25</v>
      </c>
      <c r="C449" s="34" t="s">
        <v>1330</v>
      </c>
      <c r="D449" s="16">
        <v>131.69999999999999</v>
      </c>
      <c r="E449" s="16">
        <v>1</v>
      </c>
      <c r="F449" s="16"/>
      <c r="G449" s="40" t="s">
        <v>1331</v>
      </c>
      <c r="H449" s="529" t="s">
        <v>1588</v>
      </c>
      <c r="I449" s="529" t="s">
        <v>2013</v>
      </c>
      <c r="J449" s="85" t="s">
        <v>741</v>
      </c>
      <c r="K449" s="85" t="s">
        <v>71</v>
      </c>
      <c r="L449" s="107"/>
    </row>
    <row r="450" spans="1:41" ht="69" x14ac:dyDescent="0.3">
      <c r="A450" s="659" t="s">
        <v>2035</v>
      </c>
      <c r="B450" s="16">
        <v>26</v>
      </c>
      <c r="C450" s="34" t="s">
        <v>1332</v>
      </c>
      <c r="D450" s="16">
        <v>69.599999999999994</v>
      </c>
      <c r="E450" s="16">
        <v>1</v>
      </c>
      <c r="F450" s="16"/>
      <c r="G450" s="40" t="s">
        <v>1333</v>
      </c>
      <c r="H450" s="529" t="s">
        <v>1589</v>
      </c>
      <c r="I450" s="529" t="s">
        <v>2014</v>
      </c>
      <c r="J450" s="85" t="s">
        <v>741</v>
      </c>
      <c r="K450" s="85" t="s">
        <v>99</v>
      </c>
      <c r="L450" s="107"/>
    </row>
    <row r="451" spans="1:41" ht="52.8" x14ac:dyDescent="0.3">
      <c r="A451" s="659" t="s">
        <v>2035</v>
      </c>
      <c r="B451" s="16">
        <v>27</v>
      </c>
      <c r="C451" s="34" t="s">
        <v>1334</v>
      </c>
      <c r="D451" s="16">
        <v>98</v>
      </c>
      <c r="E451" s="16">
        <v>1</v>
      </c>
      <c r="F451" s="16"/>
      <c r="G451" s="40">
        <v>10310006</v>
      </c>
      <c r="H451" s="531">
        <v>52918</v>
      </c>
      <c r="I451" s="529">
        <v>0</v>
      </c>
      <c r="J451" s="85" t="s">
        <v>741</v>
      </c>
      <c r="K451" s="85" t="s">
        <v>71</v>
      </c>
      <c r="L451" s="107"/>
    </row>
    <row r="452" spans="1:41" ht="52.8" x14ac:dyDescent="0.3">
      <c r="A452" s="659" t="s">
        <v>2035</v>
      </c>
      <c r="B452" s="16">
        <v>28</v>
      </c>
      <c r="C452" s="34" t="s">
        <v>1335</v>
      </c>
      <c r="D452" s="16">
        <v>58</v>
      </c>
      <c r="E452" s="16">
        <v>1</v>
      </c>
      <c r="F452" s="16"/>
      <c r="G452" s="40">
        <v>10310001</v>
      </c>
      <c r="H452" s="531">
        <v>8160</v>
      </c>
      <c r="I452" s="529">
        <v>0</v>
      </c>
      <c r="J452" s="85" t="s">
        <v>741</v>
      </c>
      <c r="K452" s="85" t="s">
        <v>99</v>
      </c>
      <c r="L452" s="107"/>
    </row>
    <row r="453" spans="1:41" x14ac:dyDescent="0.3">
      <c r="A453" s="110" t="s">
        <v>6</v>
      </c>
      <c r="B453" s="113"/>
      <c r="C453" s="113"/>
      <c r="D453" s="229"/>
      <c r="E453" s="115"/>
      <c r="F453" s="115"/>
      <c r="G453" s="115"/>
      <c r="H453" s="310">
        <v>4583655.5</v>
      </c>
      <c r="I453" s="213">
        <v>1154523.1200000001</v>
      </c>
      <c r="J453" s="229"/>
      <c r="K453" s="116"/>
      <c r="L453" s="117"/>
    </row>
    <row r="454" spans="1:41" x14ac:dyDescent="0.3">
      <c r="A454" s="433"/>
      <c r="B454" s="433"/>
      <c r="C454" s="474"/>
      <c r="D454" s="436"/>
      <c r="E454" s="435"/>
      <c r="F454" s="435"/>
      <c r="G454" s="435"/>
      <c r="H454" s="441"/>
      <c r="I454" s="475"/>
      <c r="J454" s="436"/>
      <c r="K454" s="437"/>
      <c r="L454" s="438"/>
    </row>
    <row r="455" spans="1:41" s="120" customFormat="1" ht="27.6" x14ac:dyDescent="0.25">
      <c r="A455" s="118" t="s">
        <v>2038</v>
      </c>
      <c r="B455" s="660">
        <v>1</v>
      </c>
      <c r="C455" s="844" t="s">
        <v>777</v>
      </c>
      <c r="D455" s="231">
        <v>1413.8</v>
      </c>
      <c r="E455" s="231" t="s">
        <v>1343</v>
      </c>
      <c r="F455" s="231">
        <v>1912</v>
      </c>
      <c r="G455" s="243">
        <v>10310001</v>
      </c>
      <c r="H455" s="383">
        <v>386402</v>
      </c>
      <c r="I455" s="233">
        <v>0</v>
      </c>
      <c r="J455" s="231"/>
      <c r="K455" s="231"/>
      <c r="L455" s="240"/>
      <c r="N455" s="121"/>
    </row>
    <row r="456" spans="1:41" s="120" customFormat="1" ht="69" x14ac:dyDescent="0.3">
      <c r="A456" s="118" t="s">
        <v>2038</v>
      </c>
      <c r="B456" s="231">
        <v>2</v>
      </c>
      <c r="C456" s="844" t="s">
        <v>778</v>
      </c>
      <c r="D456" s="231"/>
      <c r="E456" s="231"/>
      <c r="F456" s="231"/>
      <c r="G456" s="243">
        <v>10310002</v>
      </c>
      <c r="H456" s="383">
        <v>77928</v>
      </c>
      <c r="I456" s="384">
        <v>8719.9</v>
      </c>
      <c r="J456" s="231"/>
      <c r="K456" s="231"/>
      <c r="L456" s="231"/>
      <c r="N456" s="121"/>
    </row>
    <row r="457" spans="1:41" s="120" customFormat="1" ht="27.6" x14ac:dyDescent="0.3">
      <c r="A457" s="118" t="s">
        <v>2038</v>
      </c>
      <c r="B457" s="661" t="s">
        <v>779</v>
      </c>
      <c r="C457" s="844" t="s">
        <v>780</v>
      </c>
      <c r="D457" s="231"/>
      <c r="E457" s="231"/>
      <c r="F457" s="231"/>
      <c r="G457" s="243"/>
      <c r="H457" s="243"/>
      <c r="I457" s="244"/>
      <c r="J457" s="231"/>
      <c r="K457" s="231"/>
      <c r="L457" s="231"/>
    </row>
    <row r="458" spans="1:41" s="120" customFormat="1" ht="27.6" x14ac:dyDescent="0.3">
      <c r="A458" s="118" t="s">
        <v>2038</v>
      </c>
      <c r="B458" s="231"/>
      <c r="C458" s="93" t="s">
        <v>781</v>
      </c>
      <c r="D458" s="231">
        <v>18.3</v>
      </c>
      <c r="E458" s="231"/>
      <c r="F458" s="231">
        <v>1965</v>
      </c>
      <c r="G458" s="243"/>
      <c r="H458" s="243"/>
      <c r="I458" s="244"/>
      <c r="J458" s="231"/>
      <c r="K458" s="231"/>
      <c r="L458" s="231"/>
    </row>
    <row r="459" spans="1:41" s="120" customFormat="1" ht="27.6" x14ac:dyDescent="0.3">
      <c r="A459" s="118" t="s">
        <v>2038</v>
      </c>
      <c r="B459" s="231"/>
      <c r="C459" s="93" t="s">
        <v>782</v>
      </c>
      <c r="D459" s="231">
        <v>295.2</v>
      </c>
      <c r="E459" s="231"/>
      <c r="F459" s="231">
        <v>1965</v>
      </c>
      <c r="G459" s="243"/>
      <c r="H459" s="243"/>
      <c r="I459" s="244"/>
      <c r="J459" s="231"/>
      <c r="K459" s="231"/>
      <c r="L459" s="231"/>
    </row>
    <row r="460" spans="1:41" s="120" customFormat="1" ht="27.6" x14ac:dyDescent="0.3">
      <c r="A460" s="118" t="s">
        <v>2038</v>
      </c>
      <c r="B460" s="231" t="s">
        <v>783</v>
      </c>
      <c r="C460" s="845" t="s">
        <v>784</v>
      </c>
      <c r="D460" s="231">
        <v>116.9</v>
      </c>
      <c r="E460" s="231"/>
      <c r="F460" s="231">
        <v>1965</v>
      </c>
      <c r="G460" s="243"/>
      <c r="H460" s="243"/>
      <c r="I460" s="244"/>
      <c r="J460" s="231"/>
      <c r="K460" s="231"/>
      <c r="L460" s="231"/>
      <c r="N460" s="121"/>
    </row>
    <row r="461" spans="1:41" s="120" customFormat="1" ht="52.8" thickBot="1" x14ac:dyDescent="0.35">
      <c r="A461" s="118" t="s">
        <v>2038</v>
      </c>
      <c r="B461" s="231">
        <v>3</v>
      </c>
      <c r="C461" s="846" t="s">
        <v>785</v>
      </c>
      <c r="D461" s="231">
        <v>281.5</v>
      </c>
      <c r="E461" s="234" t="s">
        <v>1352</v>
      </c>
      <c r="F461" s="231">
        <v>1968</v>
      </c>
      <c r="G461" s="243">
        <v>10311101</v>
      </c>
      <c r="H461" s="385">
        <v>43482</v>
      </c>
      <c r="I461" s="386">
        <v>15563.14</v>
      </c>
      <c r="J461" s="231"/>
      <c r="K461" s="231"/>
      <c r="L461" s="235"/>
    </row>
    <row r="462" spans="1:41" s="122" customFormat="1" ht="81.75" customHeight="1" x14ac:dyDescent="0.3">
      <c r="A462" s="118" t="s">
        <v>2038</v>
      </c>
      <c r="B462" s="242">
        <v>4</v>
      </c>
      <c r="C462" s="847" t="s">
        <v>1344</v>
      </c>
      <c r="D462" s="235" t="s">
        <v>786</v>
      </c>
      <c r="E462" s="241" t="s">
        <v>1353</v>
      </c>
      <c r="F462" s="231">
        <v>1970</v>
      </c>
      <c r="G462" s="243"/>
      <c r="H462" s="243"/>
      <c r="I462" s="244"/>
      <c r="J462" s="231"/>
      <c r="K462" s="231"/>
      <c r="L462" s="131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  <c r="Y462" s="120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</row>
    <row r="463" spans="1:41" s="120" customFormat="1" ht="28.2" thickBot="1" x14ac:dyDescent="0.35">
      <c r="A463" s="118" t="s">
        <v>2038</v>
      </c>
      <c r="B463" s="662" t="s">
        <v>1860</v>
      </c>
      <c r="C463" s="847" t="s">
        <v>788</v>
      </c>
      <c r="D463" s="235">
        <v>2679.1</v>
      </c>
      <c r="E463" s="231"/>
      <c r="F463" s="231"/>
      <c r="G463" s="243">
        <v>10311103</v>
      </c>
      <c r="H463" s="385">
        <v>1291630.5</v>
      </c>
      <c r="I463" s="386">
        <v>434174.18</v>
      </c>
      <c r="J463" s="231"/>
      <c r="K463" s="231"/>
      <c r="L463" s="130"/>
    </row>
    <row r="464" spans="1:41" s="120" customFormat="1" ht="27.6" x14ac:dyDescent="0.3">
      <c r="A464" s="118" t="s">
        <v>2038</v>
      </c>
      <c r="B464" s="662" t="s">
        <v>1861</v>
      </c>
      <c r="C464" s="847" t="s">
        <v>790</v>
      </c>
      <c r="D464" s="235">
        <v>812.1</v>
      </c>
      <c r="E464" s="231"/>
      <c r="F464" s="231"/>
      <c r="G464" s="243"/>
      <c r="H464" s="243"/>
      <c r="I464" s="244"/>
      <c r="J464" s="231"/>
      <c r="K464" s="231"/>
      <c r="L464" s="130"/>
    </row>
    <row r="465" spans="1:15" s="120" customFormat="1" ht="42" thickBot="1" x14ac:dyDescent="0.35">
      <c r="A465" s="118" t="s">
        <v>2038</v>
      </c>
      <c r="B465" s="231" t="s">
        <v>1862</v>
      </c>
      <c r="C465" s="848" t="s">
        <v>1706</v>
      </c>
      <c r="D465" s="44">
        <v>567.20000000000005</v>
      </c>
      <c r="E465" s="245"/>
      <c r="F465" s="46" t="s">
        <v>792</v>
      </c>
      <c r="G465" s="246">
        <v>10555822</v>
      </c>
      <c r="H465" s="385">
        <v>5444327.5999999996</v>
      </c>
      <c r="I465" s="386">
        <v>4763786.5999999996</v>
      </c>
      <c r="J465" s="245"/>
      <c r="K465" s="237"/>
      <c r="L465" s="132"/>
    </row>
    <row r="466" spans="1:15" s="120" customFormat="1" ht="28.2" thickBot="1" x14ac:dyDescent="0.35">
      <c r="A466" s="118" t="s">
        <v>2038</v>
      </c>
      <c r="B466" s="242">
        <v>5</v>
      </c>
      <c r="C466" s="844" t="s">
        <v>793</v>
      </c>
      <c r="D466" s="231"/>
      <c r="E466" s="231"/>
      <c r="F466" s="231">
        <v>1970</v>
      </c>
      <c r="G466" s="243">
        <v>10311113</v>
      </c>
      <c r="H466" s="385">
        <v>12000</v>
      </c>
      <c r="I466" s="387">
        <v>0</v>
      </c>
      <c r="J466" s="231"/>
      <c r="K466" s="231"/>
      <c r="L466" s="130"/>
    </row>
    <row r="467" spans="1:15" s="120" customFormat="1" ht="27.6" x14ac:dyDescent="0.3">
      <c r="A467" s="118" t="s">
        <v>2038</v>
      </c>
      <c r="B467" s="662" t="s">
        <v>787</v>
      </c>
      <c r="C467" s="844" t="s">
        <v>794</v>
      </c>
      <c r="D467" s="231">
        <v>85.5</v>
      </c>
      <c r="E467" s="231"/>
      <c r="F467" s="231"/>
      <c r="G467" s="243"/>
      <c r="H467" s="243"/>
      <c r="I467" s="247"/>
      <c r="J467" s="231"/>
      <c r="K467" s="231"/>
      <c r="L467" s="130"/>
    </row>
    <row r="468" spans="1:15" s="120" customFormat="1" ht="27.6" x14ac:dyDescent="0.3">
      <c r="A468" s="118" t="s">
        <v>2038</v>
      </c>
      <c r="B468" s="242" t="s">
        <v>789</v>
      </c>
      <c r="C468" s="844" t="s">
        <v>795</v>
      </c>
      <c r="D468" s="231">
        <v>229.6</v>
      </c>
      <c r="E468" s="231"/>
      <c r="F468" s="231"/>
      <c r="G468" s="243"/>
      <c r="H468" s="243"/>
      <c r="I468" s="247"/>
      <c r="J468" s="231"/>
      <c r="K468" s="231"/>
      <c r="L468" s="130"/>
    </row>
    <row r="469" spans="1:15" s="120" customFormat="1" ht="27.6" x14ac:dyDescent="0.3">
      <c r="A469" s="118" t="s">
        <v>2038</v>
      </c>
      <c r="B469" s="242" t="s">
        <v>791</v>
      </c>
      <c r="C469" s="844" t="s">
        <v>796</v>
      </c>
      <c r="D469" s="231">
        <v>171</v>
      </c>
      <c r="E469" s="231"/>
      <c r="F469" s="231"/>
      <c r="G469" s="243"/>
      <c r="H469" s="243"/>
      <c r="I469" s="247"/>
      <c r="J469" s="231"/>
      <c r="K469" s="231"/>
      <c r="L469" s="130"/>
    </row>
    <row r="470" spans="1:15" s="120" customFormat="1" ht="27.6" x14ac:dyDescent="0.3">
      <c r="A470" s="118" t="s">
        <v>2038</v>
      </c>
      <c r="B470" s="242" t="s">
        <v>1863</v>
      </c>
      <c r="C470" s="844" t="s">
        <v>797</v>
      </c>
      <c r="D470" s="231">
        <v>57</v>
      </c>
      <c r="E470" s="231"/>
      <c r="F470" s="231"/>
      <c r="G470" s="243"/>
      <c r="H470" s="243"/>
      <c r="I470" s="247"/>
      <c r="J470" s="231"/>
      <c r="K470" s="231"/>
      <c r="L470" s="130"/>
    </row>
    <row r="471" spans="1:15" s="120" customFormat="1" ht="28.2" thickBot="1" x14ac:dyDescent="0.35">
      <c r="A471" s="118" t="s">
        <v>2038</v>
      </c>
      <c r="B471" s="242">
        <v>6</v>
      </c>
      <c r="C471" s="849" t="s">
        <v>798</v>
      </c>
      <c r="D471" s="44">
        <v>252.4</v>
      </c>
      <c r="E471" s="245"/>
      <c r="F471" s="44">
        <v>1970</v>
      </c>
      <c r="G471" s="248">
        <v>10340003</v>
      </c>
      <c r="H471" s="385">
        <v>2000</v>
      </c>
      <c r="I471" s="387">
        <v>0</v>
      </c>
      <c r="J471" s="231"/>
      <c r="K471" s="231"/>
      <c r="L471" s="130"/>
    </row>
    <row r="472" spans="1:15" s="120" customFormat="1" ht="27.6" x14ac:dyDescent="0.3">
      <c r="A472" s="118" t="s">
        <v>2038</v>
      </c>
      <c r="B472" s="663"/>
      <c r="C472" s="850" t="s">
        <v>799</v>
      </c>
      <c r="D472" s="44" t="s">
        <v>800</v>
      </c>
      <c r="E472" s="245"/>
      <c r="F472" s="44"/>
      <c r="G472" s="58"/>
      <c r="H472" s="58"/>
      <c r="I472" s="44"/>
      <c r="J472" s="231"/>
      <c r="K472" s="231"/>
      <c r="L472" s="130"/>
    </row>
    <row r="473" spans="1:15" s="120" customFormat="1" ht="42" thickBot="1" x14ac:dyDescent="0.35">
      <c r="A473" s="118" t="s">
        <v>2038</v>
      </c>
      <c r="B473" s="231">
        <v>7</v>
      </c>
      <c r="C473" s="844" t="s">
        <v>801</v>
      </c>
      <c r="D473" s="235" t="s">
        <v>860</v>
      </c>
      <c r="E473" s="231"/>
      <c r="F473" s="231">
        <v>1969</v>
      </c>
      <c r="G473" s="243">
        <v>10311105</v>
      </c>
      <c r="H473" s="385">
        <v>33639.11</v>
      </c>
      <c r="I473" s="386">
        <v>12324.29</v>
      </c>
      <c r="J473" s="231"/>
      <c r="K473" s="231"/>
      <c r="L473" s="130"/>
    </row>
    <row r="474" spans="1:15" s="120" customFormat="1" ht="55.8" thickBot="1" x14ac:dyDescent="0.35">
      <c r="A474" s="118" t="s">
        <v>2038</v>
      </c>
      <c r="B474" s="231">
        <v>8</v>
      </c>
      <c r="C474" s="844" t="s">
        <v>802</v>
      </c>
      <c r="D474" s="231">
        <v>753.5</v>
      </c>
      <c r="E474" s="231"/>
      <c r="F474" s="231">
        <v>1987</v>
      </c>
      <c r="G474" s="232">
        <v>10311114</v>
      </c>
      <c r="H474" s="385">
        <v>129460</v>
      </c>
      <c r="I474" s="386">
        <v>79776.38</v>
      </c>
      <c r="J474" s="231"/>
      <c r="K474" s="40"/>
      <c r="L474" s="77"/>
    </row>
    <row r="475" spans="1:15" s="120" customFormat="1" ht="28.2" thickBot="1" x14ac:dyDescent="0.35">
      <c r="A475" s="118" t="s">
        <v>2038</v>
      </c>
      <c r="B475" s="231">
        <v>9</v>
      </c>
      <c r="C475" s="844" t="s">
        <v>803</v>
      </c>
      <c r="D475" s="236">
        <v>10.4</v>
      </c>
      <c r="E475" s="249"/>
      <c r="F475" s="231">
        <v>1987</v>
      </c>
      <c r="G475" s="243">
        <v>10341978</v>
      </c>
      <c r="H475" s="385">
        <v>138351.57999999999</v>
      </c>
      <c r="I475" s="386">
        <v>40528.19</v>
      </c>
      <c r="J475" s="237"/>
      <c r="K475" s="40"/>
      <c r="L475" s="77"/>
      <c r="O475" s="123"/>
    </row>
    <row r="476" spans="1:15" s="120" customFormat="1" ht="47.4" thickBot="1" x14ac:dyDescent="0.35">
      <c r="A476" s="118" t="s">
        <v>2038</v>
      </c>
      <c r="B476" s="231">
        <v>10</v>
      </c>
      <c r="C476" s="851" t="s">
        <v>1865</v>
      </c>
      <c r="D476" s="236" t="s">
        <v>1866</v>
      </c>
      <c r="E476" s="42"/>
      <c r="F476" s="42">
        <v>1987</v>
      </c>
      <c r="G476" s="243">
        <v>10341979</v>
      </c>
      <c r="H476" s="385">
        <v>5215100.96</v>
      </c>
      <c r="I476" s="386">
        <v>1549385.83</v>
      </c>
      <c r="J476" s="237"/>
      <c r="K476" s="40"/>
      <c r="L476" s="77"/>
      <c r="O476" s="123"/>
    </row>
    <row r="477" spans="1:15" s="120" customFormat="1" ht="47.4" thickBot="1" x14ac:dyDescent="0.35">
      <c r="A477" s="118" t="s">
        <v>2038</v>
      </c>
      <c r="B477" s="231" t="s">
        <v>1864</v>
      </c>
      <c r="C477" s="851" t="s">
        <v>1869</v>
      </c>
      <c r="D477" s="236" t="s">
        <v>1867</v>
      </c>
      <c r="E477" s="42"/>
      <c r="F477" s="42"/>
      <c r="G477" s="243"/>
      <c r="H477" s="385"/>
      <c r="I477" s="386"/>
      <c r="J477" s="237"/>
      <c r="K477" s="40"/>
      <c r="L477" s="77"/>
      <c r="O477" s="123"/>
    </row>
    <row r="478" spans="1:15" s="120" customFormat="1" ht="47.4" thickBot="1" x14ac:dyDescent="0.35">
      <c r="A478" s="118" t="s">
        <v>2038</v>
      </c>
      <c r="B478" s="661" t="s">
        <v>1868</v>
      </c>
      <c r="C478" s="851" t="s">
        <v>1870</v>
      </c>
      <c r="D478" s="236" t="s">
        <v>1871</v>
      </c>
      <c r="E478" s="42"/>
      <c r="F478" s="231"/>
      <c r="G478" s="243"/>
      <c r="H478" s="385"/>
      <c r="I478" s="386"/>
      <c r="J478" s="237"/>
      <c r="K478" s="136"/>
      <c r="L478" s="77"/>
    </row>
    <row r="479" spans="1:15" s="120" customFormat="1" ht="55.8" thickBot="1" x14ac:dyDescent="0.35">
      <c r="A479" s="118" t="s">
        <v>2038</v>
      </c>
      <c r="B479" s="231">
        <v>11</v>
      </c>
      <c r="C479" s="844" t="s">
        <v>804</v>
      </c>
      <c r="D479" s="235" t="s">
        <v>805</v>
      </c>
      <c r="E479" s="231"/>
      <c r="F479" s="231"/>
      <c r="G479" s="243">
        <v>10311118</v>
      </c>
      <c r="H479" s="383">
        <v>732851.59</v>
      </c>
      <c r="I479" s="386">
        <v>584866.71</v>
      </c>
      <c r="J479" s="231"/>
      <c r="K479" s="40"/>
      <c r="L479" s="77" t="s">
        <v>1345</v>
      </c>
    </row>
    <row r="480" spans="1:15" s="120" customFormat="1" ht="28.2" thickBot="1" x14ac:dyDescent="0.35">
      <c r="A480" s="118" t="s">
        <v>2038</v>
      </c>
      <c r="B480" s="242">
        <v>12</v>
      </c>
      <c r="C480" s="844" t="s">
        <v>806</v>
      </c>
      <c r="D480" s="231">
        <v>59.8</v>
      </c>
      <c r="E480" s="231"/>
      <c r="F480" s="231">
        <v>1988</v>
      </c>
      <c r="G480" s="243">
        <v>10311302</v>
      </c>
      <c r="H480" s="388">
        <v>45260</v>
      </c>
      <c r="I480" s="386">
        <v>22785.48</v>
      </c>
      <c r="J480" s="231"/>
      <c r="K480" s="40"/>
      <c r="L480" s="130"/>
    </row>
    <row r="481" spans="1:14" s="120" customFormat="1" ht="42" thickBot="1" x14ac:dyDescent="0.35">
      <c r="A481" s="118" t="s">
        <v>2038</v>
      </c>
      <c r="B481" s="231">
        <v>13</v>
      </c>
      <c r="C481" s="844" t="s">
        <v>807</v>
      </c>
      <c r="D481" s="231">
        <v>173.1</v>
      </c>
      <c r="E481" s="231"/>
      <c r="F481" s="231">
        <v>1988</v>
      </c>
      <c r="G481" s="243">
        <v>10311303</v>
      </c>
      <c r="H481" s="385">
        <v>98948</v>
      </c>
      <c r="I481" s="386">
        <v>48124.82</v>
      </c>
      <c r="J481" s="231"/>
      <c r="K481" s="40"/>
      <c r="L481" s="130" t="s">
        <v>1346</v>
      </c>
    </row>
    <row r="482" spans="1:14" s="120" customFormat="1" ht="28.2" thickBot="1" x14ac:dyDescent="0.35">
      <c r="A482" s="118" t="s">
        <v>2038</v>
      </c>
      <c r="B482" s="231">
        <v>14</v>
      </c>
      <c r="C482" s="847" t="s">
        <v>808</v>
      </c>
      <c r="D482" s="231">
        <v>11.8</v>
      </c>
      <c r="E482" s="231"/>
      <c r="F482" s="231">
        <v>1988</v>
      </c>
      <c r="G482" s="243">
        <v>10311304</v>
      </c>
      <c r="H482" s="385">
        <v>27214</v>
      </c>
      <c r="I482" s="386">
        <v>13702.36</v>
      </c>
      <c r="J482" s="231"/>
      <c r="K482" s="40"/>
      <c r="L482" s="130"/>
    </row>
    <row r="483" spans="1:14" s="120" customFormat="1" ht="28.2" thickBot="1" x14ac:dyDescent="0.3">
      <c r="A483" s="118" t="s">
        <v>2038</v>
      </c>
      <c r="B483" s="664">
        <v>15</v>
      </c>
      <c r="C483" s="844" t="s">
        <v>809</v>
      </c>
      <c r="D483" s="231">
        <v>115.9</v>
      </c>
      <c r="E483" s="231"/>
      <c r="F483" s="231">
        <v>1988</v>
      </c>
      <c r="G483" s="232">
        <v>10311305</v>
      </c>
      <c r="H483" s="385">
        <v>62495</v>
      </c>
      <c r="I483" s="386">
        <v>31462.03</v>
      </c>
      <c r="J483" s="231"/>
      <c r="K483" s="231"/>
      <c r="L483" s="235"/>
    </row>
    <row r="484" spans="1:14" s="120" customFormat="1" ht="42" thickBot="1" x14ac:dyDescent="0.35">
      <c r="A484" s="118" t="s">
        <v>2038</v>
      </c>
      <c r="B484" s="231">
        <v>16</v>
      </c>
      <c r="C484" s="844" t="s">
        <v>1348</v>
      </c>
      <c r="D484" s="231">
        <v>78.900000000000006</v>
      </c>
      <c r="E484" s="249"/>
      <c r="F484" s="42">
        <v>1988</v>
      </c>
      <c r="G484" s="243">
        <v>10341975</v>
      </c>
      <c r="H484" s="385">
        <v>443858.38</v>
      </c>
      <c r="I484" s="386">
        <v>139305.65</v>
      </c>
      <c r="J484" s="237"/>
      <c r="K484" s="237"/>
      <c r="L484" s="239"/>
      <c r="M484" s="124"/>
      <c r="N484" s="125"/>
    </row>
    <row r="485" spans="1:14" s="120" customFormat="1" ht="28.2" thickBot="1" x14ac:dyDescent="0.3">
      <c r="A485" s="118" t="s">
        <v>2038</v>
      </c>
      <c r="B485" s="660">
        <v>17</v>
      </c>
      <c r="C485" s="844" t="s">
        <v>810</v>
      </c>
      <c r="D485" s="231">
        <v>112.4</v>
      </c>
      <c r="E485" s="231"/>
      <c r="F485" s="231">
        <v>1989</v>
      </c>
      <c r="G485" s="243">
        <v>10311307</v>
      </c>
      <c r="H485" s="385">
        <v>31488.48</v>
      </c>
      <c r="I485" s="386">
        <v>15582.46</v>
      </c>
      <c r="J485" s="231"/>
      <c r="K485" s="231"/>
      <c r="L485" s="231"/>
      <c r="M485" s="124"/>
      <c r="N485" s="125"/>
    </row>
    <row r="486" spans="1:14" s="120" customFormat="1" ht="28.2" thickBot="1" x14ac:dyDescent="0.3">
      <c r="A486" s="118" t="s">
        <v>2038</v>
      </c>
      <c r="B486" s="660">
        <v>18</v>
      </c>
      <c r="C486" s="844" t="s">
        <v>1873</v>
      </c>
      <c r="D486" s="231">
        <v>342.2</v>
      </c>
      <c r="E486" s="231"/>
      <c r="F486" s="231">
        <v>1980</v>
      </c>
      <c r="G486" s="243">
        <v>10311308</v>
      </c>
      <c r="H486" s="385">
        <v>52026.42</v>
      </c>
      <c r="I486" s="386">
        <v>12706.66</v>
      </c>
      <c r="J486" s="231"/>
      <c r="K486" s="231"/>
      <c r="L486" s="235"/>
      <c r="N486" s="121"/>
    </row>
    <row r="487" spans="1:14" s="120" customFormat="1" ht="27.6" x14ac:dyDescent="0.3">
      <c r="A487" s="118" t="s">
        <v>2038</v>
      </c>
      <c r="B487" s="231" t="s">
        <v>1872</v>
      </c>
      <c r="C487" s="844" t="s">
        <v>1875</v>
      </c>
      <c r="D487" s="231">
        <v>342.2</v>
      </c>
      <c r="E487" s="231"/>
      <c r="F487" s="643"/>
      <c r="G487" s="644"/>
      <c r="H487" s="645"/>
      <c r="I487" s="646"/>
      <c r="J487" s="231"/>
      <c r="K487" s="231"/>
      <c r="L487" s="235"/>
    </row>
    <row r="488" spans="1:14" s="120" customFormat="1" ht="27.6" x14ac:dyDescent="0.3">
      <c r="A488" s="118" t="s">
        <v>2038</v>
      </c>
      <c r="B488" s="231" t="s">
        <v>1874</v>
      </c>
      <c r="C488" s="844" t="s">
        <v>1876</v>
      </c>
      <c r="D488" s="231">
        <v>131.91</v>
      </c>
      <c r="E488" s="231"/>
      <c r="F488" s="643"/>
      <c r="G488" s="644"/>
      <c r="H488" s="771"/>
      <c r="I488" s="772"/>
      <c r="J488" s="231"/>
      <c r="K488" s="231"/>
      <c r="L488" s="235"/>
    </row>
    <row r="489" spans="1:14" s="120" customFormat="1" ht="42" thickBot="1" x14ac:dyDescent="0.35">
      <c r="A489" s="118" t="s">
        <v>2038</v>
      </c>
      <c r="B489" s="242">
        <v>19</v>
      </c>
      <c r="C489" s="844" t="s">
        <v>811</v>
      </c>
      <c r="D489" s="231">
        <v>91.3</v>
      </c>
      <c r="E489" s="231"/>
      <c r="F489" s="231">
        <v>1993</v>
      </c>
      <c r="G489" s="243">
        <v>10311310</v>
      </c>
      <c r="H489" s="385">
        <v>13094</v>
      </c>
      <c r="I489" s="387">
        <v>0</v>
      </c>
      <c r="J489" s="231"/>
      <c r="K489" s="231"/>
      <c r="L489" s="231"/>
    </row>
    <row r="490" spans="1:14" s="120" customFormat="1" ht="30.75" customHeight="1" thickBot="1" x14ac:dyDescent="0.35">
      <c r="A490" s="118" t="s">
        <v>2038</v>
      </c>
      <c r="B490" s="231">
        <v>20</v>
      </c>
      <c r="C490" s="844" t="s">
        <v>812</v>
      </c>
      <c r="D490" s="231">
        <v>5.18</v>
      </c>
      <c r="E490" s="231"/>
      <c r="F490" s="231">
        <v>1989</v>
      </c>
      <c r="G490" s="243">
        <v>10311312</v>
      </c>
      <c r="H490" s="385">
        <v>18290</v>
      </c>
      <c r="I490" s="387">
        <v>0</v>
      </c>
      <c r="J490" s="231"/>
      <c r="K490" s="231"/>
      <c r="L490" s="231"/>
    </row>
    <row r="491" spans="1:14" s="120" customFormat="1" ht="28.2" thickBot="1" x14ac:dyDescent="0.35">
      <c r="A491" s="118" t="s">
        <v>2038</v>
      </c>
      <c r="B491" s="242">
        <v>21</v>
      </c>
      <c r="C491" s="844" t="s">
        <v>1707</v>
      </c>
      <c r="D491" s="242">
        <v>171.6</v>
      </c>
      <c r="E491" s="231"/>
      <c r="F491" s="231">
        <v>1910</v>
      </c>
      <c r="G491" s="243">
        <v>10311313</v>
      </c>
      <c r="H491" s="385">
        <v>51480</v>
      </c>
      <c r="I491" s="387">
        <v>0</v>
      </c>
      <c r="J491" s="231"/>
      <c r="K491" s="231"/>
      <c r="L491" s="235"/>
    </row>
    <row r="492" spans="1:14" s="120" customFormat="1" ht="39" customHeight="1" thickBot="1" x14ac:dyDescent="0.35">
      <c r="A492" s="118" t="s">
        <v>2038</v>
      </c>
      <c r="B492" s="231">
        <v>22</v>
      </c>
      <c r="C492" s="844" t="s">
        <v>813</v>
      </c>
      <c r="D492" s="242">
        <v>51.8</v>
      </c>
      <c r="E492" s="231"/>
      <c r="F492" s="231"/>
      <c r="G492" s="243">
        <v>10311314</v>
      </c>
      <c r="H492" s="385">
        <v>58792</v>
      </c>
      <c r="I492" s="387">
        <v>0</v>
      </c>
      <c r="J492" s="231"/>
      <c r="K492" s="231"/>
      <c r="L492" s="235"/>
    </row>
    <row r="493" spans="1:14" s="120" customFormat="1" ht="31.8" thickBot="1" x14ac:dyDescent="0.35">
      <c r="A493" s="118" t="s">
        <v>2038</v>
      </c>
      <c r="B493" s="242">
        <v>23</v>
      </c>
      <c r="C493" s="851" t="s">
        <v>1350</v>
      </c>
      <c r="D493" s="231">
        <v>433.8</v>
      </c>
      <c r="E493" s="231"/>
      <c r="F493" s="231">
        <v>1974</v>
      </c>
      <c r="G493" s="232">
        <v>10311316</v>
      </c>
      <c r="H493" s="385">
        <v>39532</v>
      </c>
      <c r="I493" s="386">
        <v>7430.92</v>
      </c>
      <c r="J493" s="40"/>
      <c r="K493" s="40"/>
      <c r="L493" s="130"/>
    </row>
    <row r="494" spans="1:14" s="120" customFormat="1" ht="47.4" thickBot="1" x14ac:dyDescent="0.35">
      <c r="A494" s="118" t="s">
        <v>2038</v>
      </c>
      <c r="B494" s="231">
        <v>24</v>
      </c>
      <c r="C494" s="851" t="s">
        <v>814</v>
      </c>
      <c r="D494" s="231">
        <v>264.3</v>
      </c>
      <c r="E494" s="231"/>
      <c r="F494" s="231">
        <v>1965</v>
      </c>
      <c r="G494" s="232">
        <v>10311334</v>
      </c>
      <c r="H494" s="385">
        <v>195533</v>
      </c>
      <c r="I494" s="387">
        <v>0</v>
      </c>
      <c r="J494" s="40"/>
      <c r="K494" s="40"/>
      <c r="L494" s="130"/>
    </row>
    <row r="495" spans="1:14" s="120" customFormat="1" ht="31.2" x14ac:dyDescent="0.3">
      <c r="A495" s="118" t="s">
        <v>2038</v>
      </c>
      <c r="B495" s="231">
        <v>25</v>
      </c>
      <c r="C495" s="851" t="s">
        <v>815</v>
      </c>
      <c r="D495" s="231">
        <v>162.9</v>
      </c>
      <c r="E495" s="231"/>
      <c r="F495" s="231"/>
      <c r="G495" s="232">
        <v>10311322</v>
      </c>
      <c r="H495" s="243">
        <v>114804</v>
      </c>
      <c r="I495" s="40">
        <v>0</v>
      </c>
      <c r="J495" s="40"/>
      <c r="K495" s="40"/>
      <c r="L495" s="130"/>
    </row>
    <row r="496" spans="1:14" s="120" customFormat="1" ht="41.4" x14ac:dyDescent="0.3">
      <c r="A496" s="118" t="s">
        <v>2038</v>
      </c>
      <c r="B496" s="231">
        <v>26</v>
      </c>
      <c r="C496" s="844" t="s">
        <v>816</v>
      </c>
      <c r="D496" s="231">
        <v>321.3</v>
      </c>
      <c r="E496" s="231"/>
      <c r="F496" s="231"/>
      <c r="G496" s="243" t="s">
        <v>1351</v>
      </c>
      <c r="H496" s="243">
        <v>245902</v>
      </c>
      <c r="I496" s="40">
        <v>93465.11</v>
      </c>
      <c r="J496" s="40"/>
      <c r="K496" s="40"/>
      <c r="L496" s="130"/>
    </row>
    <row r="497" spans="1:16" s="120" customFormat="1" ht="28.2" thickBot="1" x14ac:dyDescent="0.35">
      <c r="A497" s="118" t="s">
        <v>2038</v>
      </c>
      <c r="B497" s="242">
        <v>27</v>
      </c>
      <c r="C497" s="844" t="s">
        <v>817</v>
      </c>
      <c r="D497" s="242">
        <v>64.7</v>
      </c>
      <c r="E497" s="231"/>
      <c r="F497" s="231">
        <v>1980</v>
      </c>
      <c r="G497" s="243">
        <v>10311323</v>
      </c>
      <c r="H497" s="385">
        <v>52923</v>
      </c>
      <c r="I497" s="386">
        <v>11725.91</v>
      </c>
      <c r="J497" s="40"/>
      <c r="K497" s="40"/>
      <c r="L497" s="130"/>
    </row>
    <row r="498" spans="1:16" s="120" customFormat="1" ht="42" thickBot="1" x14ac:dyDescent="0.35">
      <c r="A498" s="118" t="s">
        <v>2038</v>
      </c>
      <c r="B498" s="231">
        <v>28</v>
      </c>
      <c r="C498" s="844" t="s">
        <v>818</v>
      </c>
      <c r="D498" s="235">
        <v>123.55</v>
      </c>
      <c r="E498" s="231"/>
      <c r="F498" s="231">
        <v>1968</v>
      </c>
      <c r="G498" s="16">
        <v>10311325</v>
      </c>
      <c r="H498" s="385">
        <v>104009</v>
      </c>
      <c r="I498" s="386">
        <v>0</v>
      </c>
      <c r="J498" s="40"/>
      <c r="K498" s="40"/>
      <c r="L498" s="130"/>
      <c r="M498" s="124"/>
    </row>
    <row r="499" spans="1:16" s="120" customFormat="1" ht="53.4" thickBot="1" x14ac:dyDescent="0.35">
      <c r="A499" s="118" t="s">
        <v>2038</v>
      </c>
      <c r="B499" s="231">
        <v>29</v>
      </c>
      <c r="C499" s="852" t="s">
        <v>1354</v>
      </c>
      <c r="D499" s="250" t="s">
        <v>1719</v>
      </c>
      <c r="E499" s="231"/>
      <c r="F499" s="231"/>
      <c r="G499" s="40">
        <v>10311365</v>
      </c>
      <c r="H499" s="385">
        <v>7951</v>
      </c>
      <c r="I499" s="386">
        <v>0</v>
      </c>
      <c r="J499" s="40"/>
      <c r="K499" s="40"/>
      <c r="L499" s="130"/>
    </row>
    <row r="500" spans="1:16" s="120" customFormat="1" ht="28.2" thickBot="1" x14ac:dyDescent="0.35">
      <c r="A500" s="118" t="s">
        <v>2038</v>
      </c>
      <c r="B500" s="231">
        <v>30</v>
      </c>
      <c r="C500" s="844" t="s">
        <v>819</v>
      </c>
      <c r="D500" s="251">
        <v>16</v>
      </c>
      <c r="E500" s="251"/>
      <c r="F500" s="231">
        <v>1988</v>
      </c>
      <c r="G500" s="243">
        <v>10311342</v>
      </c>
      <c r="H500" s="385">
        <v>14773</v>
      </c>
      <c r="I500" s="387">
        <v>0</v>
      </c>
      <c r="J500" s="40"/>
      <c r="K500" s="40"/>
      <c r="L500" s="130"/>
    </row>
    <row r="501" spans="1:16" s="120" customFormat="1" ht="28.2" thickBot="1" x14ac:dyDescent="0.35">
      <c r="A501" s="118" t="s">
        <v>2038</v>
      </c>
      <c r="B501" s="242">
        <v>32</v>
      </c>
      <c r="C501" s="844" t="s">
        <v>820</v>
      </c>
      <c r="D501" s="251">
        <v>3.3</v>
      </c>
      <c r="E501" s="251"/>
      <c r="F501" s="231">
        <v>1977</v>
      </c>
      <c r="G501" s="243">
        <v>10311343</v>
      </c>
      <c r="H501" s="385">
        <v>3878</v>
      </c>
      <c r="I501" s="387">
        <v>0</v>
      </c>
      <c r="J501" s="40"/>
      <c r="K501" s="40"/>
      <c r="L501" s="130" t="s">
        <v>836</v>
      </c>
    </row>
    <row r="502" spans="1:16" s="120" customFormat="1" ht="42" thickBot="1" x14ac:dyDescent="0.35">
      <c r="A502" s="118" t="s">
        <v>2038</v>
      </c>
      <c r="B502" s="231">
        <v>33</v>
      </c>
      <c r="C502" s="844" t="s">
        <v>821</v>
      </c>
      <c r="D502" s="251">
        <v>648.70000000000005</v>
      </c>
      <c r="E502" s="251"/>
      <c r="F502" s="231">
        <v>1911</v>
      </c>
      <c r="G502" s="243">
        <v>10311346</v>
      </c>
      <c r="H502" s="385">
        <v>62551.78</v>
      </c>
      <c r="I502" s="386">
        <v>18645.490000000002</v>
      </c>
      <c r="J502" s="40"/>
      <c r="K502" s="40"/>
      <c r="L502" s="130"/>
    </row>
    <row r="503" spans="1:16" s="120" customFormat="1" ht="42" thickBot="1" x14ac:dyDescent="0.35">
      <c r="A503" s="118" t="s">
        <v>2038</v>
      </c>
      <c r="B503" s="242">
        <v>34</v>
      </c>
      <c r="C503" s="844" t="s">
        <v>822</v>
      </c>
      <c r="D503" s="251">
        <v>166.1</v>
      </c>
      <c r="E503" s="251"/>
      <c r="F503" s="231">
        <v>1956</v>
      </c>
      <c r="G503" s="243">
        <v>10311347</v>
      </c>
      <c r="H503" s="385">
        <v>14953</v>
      </c>
      <c r="I503" s="386">
        <v>4145.6499999999996</v>
      </c>
      <c r="J503" s="40"/>
      <c r="K503" s="40"/>
      <c r="L503" s="130" t="s">
        <v>1355</v>
      </c>
      <c r="M503" s="126"/>
      <c r="P503" s="126"/>
    </row>
    <row r="504" spans="1:16" s="120" customFormat="1" ht="28.2" thickBot="1" x14ac:dyDescent="0.35">
      <c r="A504" s="118" t="s">
        <v>2038</v>
      </c>
      <c r="B504" s="231">
        <v>35</v>
      </c>
      <c r="C504" s="844" t="s">
        <v>823</v>
      </c>
      <c r="D504" s="251">
        <v>197.1</v>
      </c>
      <c r="E504" s="251"/>
      <c r="F504" s="231">
        <v>1956</v>
      </c>
      <c r="G504" s="243">
        <v>10311348</v>
      </c>
      <c r="H504" s="385">
        <v>30768</v>
      </c>
      <c r="I504" s="386">
        <v>12436.84</v>
      </c>
      <c r="J504" s="40"/>
      <c r="K504" s="40"/>
      <c r="L504" s="130"/>
    </row>
    <row r="505" spans="1:16" s="120" customFormat="1" ht="28.2" thickBot="1" x14ac:dyDescent="0.35">
      <c r="A505" s="118" t="s">
        <v>2038</v>
      </c>
      <c r="B505" s="242">
        <v>36</v>
      </c>
      <c r="C505" s="844" t="s">
        <v>824</v>
      </c>
      <c r="D505" s="252">
        <v>10.5</v>
      </c>
      <c r="E505" s="251"/>
      <c r="F505" s="231">
        <v>1944</v>
      </c>
      <c r="G505" s="243">
        <v>10311409</v>
      </c>
      <c r="H505" s="385">
        <v>1944</v>
      </c>
      <c r="I505" s="386">
        <v>1270.0999999999999</v>
      </c>
      <c r="J505" s="40"/>
      <c r="K505" s="40"/>
      <c r="L505" s="130"/>
    </row>
    <row r="506" spans="1:16" s="120" customFormat="1" ht="42" thickBot="1" x14ac:dyDescent="0.35">
      <c r="A506" s="118" t="s">
        <v>2038</v>
      </c>
      <c r="B506" s="231">
        <v>37</v>
      </c>
      <c r="C506" s="844" t="s">
        <v>825</v>
      </c>
      <c r="D506" s="252">
        <v>376.8</v>
      </c>
      <c r="E506" s="251"/>
      <c r="F506" s="231">
        <v>1976</v>
      </c>
      <c r="G506" s="243">
        <v>10311410</v>
      </c>
      <c r="H506" s="385">
        <v>113700</v>
      </c>
      <c r="I506" s="386">
        <v>45598.6</v>
      </c>
      <c r="J506" s="40"/>
      <c r="K506" s="40"/>
      <c r="L506" s="130"/>
    </row>
    <row r="507" spans="1:16" s="120" customFormat="1" ht="47.4" thickBot="1" x14ac:dyDescent="0.35">
      <c r="A507" s="118" t="s">
        <v>2038</v>
      </c>
      <c r="B507" s="231">
        <v>38</v>
      </c>
      <c r="C507" s="851" t="s">
        <v>826</v>
      </c>
      <c r="D507" s="253"/>
      <c r="E507" s="251"/>
      <c r="F507" s="231"/>
      <c r="G507" s="232">
        <v>10311411</v>
      </c>
      <c r="H507" s="385">
        <v>23203.1</v>
      </c>
      <c r="I507" s="386">
        <v>5463.1</v>
      </c>
      <c r="J507" s="40"/>
      <c r="K507" s="40"/>
      <c r="L507" s="130"/>
    </row>
    <row r="508" spans="1:16" s="120" customFormat="1" ht="27.6" x14ac:dyDescent="0.3">
      <c r="A508" s="118" t="s">
        <v>2038</v>
      </c>
      <c r="B508" s="231" t="s">
        <v>1877</v>
      </c>
      <c r="C508" s="780" t="s">
        <v>827</v>
      </c>
      <c r="D508" s="254" t="s">
        <v>828</v>
      </c>
      <c r="E508" s="254"/>
      <c r="F508" s="231"/>
      <c r="G508" s="232"/>
      <c r="H508" s="243"/>
      <c r="I508" s="244"/>
      <c r="J508" s="40"/>
      <c r="K508" s="40"/>
      <c r="L508" s="130"/>
    </row>
    <row r="509" spans="1:16" s="120" customFormat="1" ht="27.6" x14ac:dyDescent="0.3">
      <c r="A509" s="118" t="s">
        <v>2038</v>
      </c>
      <c r="B509" s="231" t="s">
        <v>1878</v>
      </c>
      <c r="C509" s="780" t="s">
        <v>829</v>
      </c>
      <c r="D509" s="254">
        <v>19.399999999999999</v>
      </c>
      <c r="E509" s="254"/>
      <c r="F509" s="231"/>
      <c r="G509" s="232"/>
      <c r="H509" s="243"/>
      <c r="I509" s="244"/>
      <c r="J509" s="40"/>
      <c r="K509" s="40"/>
      <c r="L509" s="130"/>
    </row>
    <row r="510" spans="1:16" s="120" customFormat="1" ht="27.6" x14ac:dyDescent="0.3">
      <c r="A510" s="118" t="s">
        <v>2038</v>
      </c>
      <c r="B510" s="231" t="s">
        <v>1879</v>
      </c>
      <c r="C510" s="780" t="s">
        <v>830</v>
      </c>
      <c r="D510" s="254">
        <v>2.9</v>
      </c>
      <c r="E510" s="254"/>
      <c r="F510" s="231"/>
      <c r="G510" s="232"/>
      <c r="H510" s="243"/>
      <c r="I510" s="244"/>
      <c r="J510" s="40"/>
      <c r="K510" s="40"/>
      <c r="L510" s="130"/>
    </row>
    <row r="511" spans="1:16" s="120" customFormat="1" ht="36.6" customHeight="1" x14ac:dyDescent="0.3">
      <c r="A511" s="118" t="s">
        <v>2038</v>
      </c>
      <c r="B511" s="231">
        <v>39</v>
      </c>
      <c r="C511" s="845" t="s">
        <v>1590</v>
      </c>
      <c r="D511" s="231"/>
      <c r="E511" s="231"/>
      <c r="F511" s="231"/>
      <c r="G511" s="243">
        <v>10311412</v>
      </c>
      <c r="H511" s="243">
        <v>0</v>
      </c>
      <c r="I511" s="244">
        <v>0</v>
      </c>
      <c r="J511" s="40"/>
      <c r="K511" s="40"/>
      <c r="L511" s="130"/>
    </row>
    <row r="512" spans="1:16" s="120" customFormat="1" ht="27.6" x14ac:dyDescent="0.3">
      <c r="A512" s="118" t="s">
        <v>2038</v>
      </c>
      <c r="B512" s="231">
        <v>40</v>
      </c>
      <c r="C512" s="845" t="s">
        <v>1591</v>
      </c>
      <c r="D512" s="231"/>
      <c r="E512" s="231"/>
      <c r="F512" s="231"/>
      <c r="G512" s="243">
        <v>10311413</v>
      </c>
      <c r="H512" s="243">
        <v>0</v>
      </c>
      <c r="I512" s="244">
        <v>0</v>
      </c>
      <c r="J512" s="40"/>
      <c r="K512" s="40"/>
      <c r="L512" s="130"/>
    </row>
    <row r="513" spans="1:13" s="120" customFormat="1" ht="42" thickBot="1" x14ac:dyDescent="0.35">
      <c r="A513" s="118" t="s">
        <v>2038</v>
      </c>
      <c r="B513" s="231">
        <v>41</v>
      </c>
      <c r="C513" s="844" t="s">
        <v>832</v>
      </c>
      <c r="D513" s="235" t="s">
        <v>833</v>
      </c>
      <c r="E513" s="249"/>
      <c r="F513" s="42">
        <v>1971</v>
      </c>
      <c r="G513" s="243">
        <v>10341972</v>
      </c>
      <c r="H513" s="385">
        <v>359460.46</v>
      </c>
      <c r="I513" s="386">
        <v>74525.27</v>
      </c>
      <c r="J513" s="118"/>
      <c r="K513" s="118"/>
      <c r="L513" s="130" t="s">
        <v>1347</v>
      </c>
    </row>
    <row r="514" spans="1:13" s="120" customFormat="1" ht="83.4" thickBot="1" x14ac:dyDescent="0.35">
      <c r="A514" s="118" t="s">
        <v>2038</v>
      </c>
      <c r="B514" s="231">
        <v>42</v>
      </c>
      <c r="C514" s="844" t="s">
        <v>1708</v>
      </c>
      <c r="D514" s="235" t="s">
        <v>1880</v>
      </c>
      <c r="E514" s="42"/>
      <c r="F514" s="42">
        <v>1970</v>
      </c>
      <c r="G514" s="243">
        <v>10341973</v>
      </c>
      <c r="H514" s="385">
        <v>17140622</v>
      </c>
      <c r="I514" s="386">
        <v>16030285.25</v>
      </c>
      <c r="J514" s="237"/>
      <c r="K514" s="237"/>
      <c r="L514" s="257" t="s">
        <v>1881</v>
      </c>
    </row>
    <row r="515" spans="1:13" s="120" customFormat="1" ht="42" thickBot="1" x14ac:dyDescent="0.35">
      <c r="A515" s="118" t="s">
        <v>2038</v>
      </c>
      <c r="B515" s="231">
        <v>43</v>
      </c>
      <c r="C515" s="844" t="s">
        <v>834</v>
      </c>
      <c r="D515" s="231">
        <v>261.10000000000002</v>
      </c>
      <c r="E515" s="249"/>
      <c r="F515" s="42">
        <v>1975</v>
      </c>
      <c r="G515" s="243">
        <v>10341974</v>
      </c>
      <c r="H515" s="385">
        <v>690090.26</v>
      </c>
      <c r="I515" s="386">
        <v>162135.82</v>
      </c>
      <c r="J515" s="40"/>
      <c r="K515" s="40"/>
      <c r="L515" s="130" t="s">
        <v>32</v>
      </c>
    </row>
    <row r="516" spans="1:13" s="120" customFormat="1" ht="28.2" thickBot="1" x14ac:dyDescent="0.35">
      <c r="A516" s="118" t="s">
        <v>2038</v>
      </c>
      <c r="B516" s="231">
        <v>46</v>
      </c>
      <c r="C516" s="844" t="s">
        <v>1356</v>
      </c>
      <c r="D516" s="231">
        <v>15</v>
      </c>
      <c r="E516" s="249"/>
      <c r="F516" s="42">
        <v>1987</v>
      </c>
      <c r="G516" s="243">
        <v>10341976</v>
      </c>
      <c r="H516" s="385">
        <v>84520.37</v>
      </c>
      <c r="I516" s="386">
        <v>26375.83</v>
      </c>
      <c r="J516" s="40"/>
      <c r="K516" s="40"/>
      <c r="L516" s="130"/>
    </row>
    <row r="517" spans="1:13" s="120" customFormat="1" ht="28.2" thickBot="1" x14ac:dyDescent="0.35">
      <c r="A517" s="118" t="s">
        <v>2038</v>
      </c>
      <c r="B517" s="231">
        <v>47</v>
      </c>
      <c r="C517" s="844" t="s">
        <v>835</v>
      </c>
      <c r="D517" s="16">
        <v>28.8</v>
      </c>
      <c r="E517" s="249"/>
      <c r="F517" s="42">
        <v>1991</v>
      </c>
      <c r="G517" s="243">
        <v>10341977</v>
      </c>
      <c r="H517" s="385">
        <v>139690.26</v>
      </c>
      <c r="I517" s="386">
        <v>45827.43</v>
      </c>
      <c r="J517" s="40"/>
      <c r="K517" s="40"/>
      <c r="L517" s="130"/>
    </row>
    <row r="518" spans="1:13" s="120" customFormat="1" ht="27.6" x14ac:dyDescent="0.3">
      <c r="A518" s="118" t="s">
        <v>2038</v>
      </c>
      <c r="B518" s="231" t="s">
        <v>1709</v>
      </c>
      <c r="C518" s="853" t="s">
        <v>1357</v>
      </c>
      <c r="D518" s="254">
        <v>16.8</v>
      </c>
      <c r="E518" s="183"/>
      <c r="F518" s="159"/>
      <c r="G518" s="256"/>
      <c r="H518" s="243"/>
      <c r="I518" s="244"/>
      <c r="J518" s="40"/>
      <c r="K518" s="40"/>
      <c r="L518" s="130"/>
    </row>
    <row r="519" spans="1:13" s="120" customFormat="1" ht="27.6" x14ac:dyDescent="0.3">
      <c r="A519" s="118" t="s">
        <v>2038</v>
      </c>
      <c r="B519" s="231" t="s">
        <v>1710</v>
      </c>
      <c r="C519" s="853" t="s">
        <v>835</v>
      </c>
      <c r="D519" s="254">
        <v>12</v>
      </c>
      <c r="E519" s="183"/>
      <c r="F519" s="159"/>
      <c r="G519" s="256"/>
      <c r="H519" s="243"/>
      <c r="I519" s="244"/>
      <c r="J519" s="40"/>
      <c r="K519" s="40"/>
      <c r="L519" s="235"/>
    </row>
    <row r="520" spans="1:13" s="120" customFormat="1" ht="28.2" thickBot="1" x14ac:dyDescent="0.35">
      <c r="A520" s="118" t="s">
        <v>2038</v>
      </c>
      <c r="B520" s="231">
        <v>48</v>
      </c>
      <c r="C520" s="844" t="s">
        <v>837</v>
      </c>
      <c r="D520" s="231">
        <v>4.7</v>
      </c>
      <c r="E520" s="249"/>
      <c r="F520" s="42">
        <v>1982</v>
      </c>
      <c r="G520" s="243">
        <v>10341980</v>
      </c>
      <c r="H520" s="385">
        <v>31025.18</v>
      </c>
      <c r="I520" s="386">
        <v>8373.0300000000007</v>
      </c>
      <c r="J520" s="40"/>
      <c r="K520" s="40"/>
      <c r="L520" s="130"/>
    </row>
    <row r="521" spans="1:13" s="120" customFormat="1" ht="31.8" thickBot="1" x14ac:dyDescent="0.35">
      <c r="A521" s="118" t="s">
        <v>2038</v>
      </c>
      <c r="B521" s="231">
        <v>49</v>
      </c>
      <c r="C521" s="851" t="s">
        <v>838</v>
      </c>
      <c r="D521" s="238">
        <v>6.9</v>
      </c>
      <c r="E521" s="237"/>
      <c r="F521" s="255">
        <v>1985</v>
      </c>
      <c r="G521" s="232">
        <v>10341981</v>
      </c>
      <c r="H521" s="385">
        <v>34355.24</v>
      </c>
      <c r="I521" s="386">
        <v>9742.09</v>
      </c>
      <c r="J521" s="40"/>
      <c r="K521" s="40"/>
      <c r="L521" s="130"/>
      <c r="M521" s="124"/>
    </row>
    <row r="522" spans="1:13" s="120" customFormat="1" ht="28.2" thickBot="1" x14ac:dyDescent="0.35">
      <c r="A522" s="118" t="s">
        <v>2038</v>
      </c>
      <c r="B522" s="231">
        <v>50</v>
      </c>
      <c r="C522" s="844" t="s">
        <v>839</v>
      </c>
      <c r="D522" s="231">
        <v>87</v>
      </c>
      <c r="E522" s="249"/>
      <c r="F522" s="42">
        <v>1986</v>
      </c>
      <c r="G522" s="243">
        <v>10341982</v>
      </c>
      <c r="H522" s="385">
        <v>437180.76</v>
      </c>
      <c r="I522" s="386">
        <v>126350.9</v>
      </c>
      <c r="J522" s="249"/>
      <c r="K522" s="249"/>
      <c r="L522" s="235"/>
    </row>
    <row r="523" spans="1:13" s="120" customFormat="1" ht="28.2" thickBot="1" x14ac:dyDescent="0.35">
      <c r="A523" s="118" t="s">
        <v>2038</v>
      </c>
      <c r="B523" s="231">
        <v>51</v>
      </c>
      <c r="C523" s="844" t="s">
        <v>1718</v>
      </c>
      <c r="D523" s="231">
        <v>5.7</v>
      </c>
      <c r="E523" s="249"/>
      <c r="F523" s="42">
        <v>1993</v>
      </c>
      <c r="G523" s="243">
        <v>10341983</v>
      </c>
      <c r="H523" s="389">
        <v>444.43</v>
      </c>
      <c r="I523" s="390">
        <v>150.5</v>
      </c>
      <c r="J523" s="40"/>
      <c r="K523" s="40"/>
      <c r="L523" s="130"/>
    </row>
    <row r="524" spans="1:13" s="120" customFormat="1" ht="28.2" thickBot="1" x14ac:dyDescent="0.35">
      <c r="A524" s="118" t="s">
        <v>2038</v>
      </c>
      <c r="B524" s="231">
        <v>52</v>
      </c>
      <c r="C524" s="844" t="s">
        <v>840</v>
      </c>
      <c r="D524" s="231">
        <v>172.6</v>
      </c>
      <c r="E524" s="249"/>
      <c r="F524" s="42">
        <v>1979</v>
      </c>
      <c r="G524" s="243">
        <v>10341985</v>
      </c>
      <c r="H524" s="385">
        <v>461965.7</v>
      </c>
      <c r="I524" s="386">
        <v>146264.47</v>
      </c>
      <c r="J524" s="249"/>
      <c r="K524" s="249"/>
      <c r="L524" s="257"/>
    </row>
    <row r="525" spans="1:13" s="120" customFormat="1" ht="28.2" thickBot="1" x14ac:dyDescent="0.35">
      <c r="A525" s="118" t="s">
        <v>2038</v>
      </c>
      <c r="B525" s="231">
        <v>53</v>
      </c>
      <c r="C525" s="844" t="s">
        <v>841</v>
      </c>
      <c r="D525" s="231" t="s">
        <v>842</v>
      </c>
      <c r="E525" s="249"/>
      <c r="F525" s="42">
        <v>1980</v>
      </c>
      <c r="G525" s="243">
        <v>10341986</v>
      </c>
      <c r="H525" s="385">
        <v>631697.06000000006</v>
      </c>
      <c r="I525" s="386">
        <v>209066.1</v>
      </c>
      <c r="J525" s="249"/>
      <c r="K525" s="249"/>
      <c r="L525" s="235" t="s">
        <v>1349</v>
      </c>
    </row>
    <row r="526" spans="1:13" s="120" customFormat="1" ht="42" thickBot="1" x14ac:dyDescent="0.35">
      <c r="A526" s="118" t="s">
        <v>2038</v>
      </c>
      <c r="B526" s="231">
        <v>54</v>
      </c>
      <c r="C526" s="851" t="s">
        <v>1882</v>
      </c>
      <c r="D526" s="231">
        <v>222.4</v>
      </c>
      <c r="E526" s="42"/>
      <c r="F526" s="42">
        <v>1975</v>
      </c>
      <c r="G526" s="243">
        <v>10555904</v>
      </c>
      <c r="H526" s="385">
        <v>841077.78</v>
      </c>
      <c r="I526" s="386">
        <v>326186.5</v>
      </c>
      <c r="J526" s="237"/>
      <c r="K526" s="237"/>
      <c r="L526" s="257" t="s">
        <v>1883</v>
      </c>
    </row>
    <row r="527" spans="1:13" s="120" customFormat="1" ht="28.2" thickBot="1" x14ac:dyDescent="0.35">
      <c r="A527" s="118" t="s">
        <v>2038</v>
      </c>
      <c r="B527" s="231">
        <v>55</v>
      </c>
      <c r="C527" s="844" t="s">
        <v>843</v>
      </c>
      <c r="D527" s="231">
        <v>70.2</v>
      </c>
      <c r="E527" s="249"/>
      <c r="F527" s="42" t="s">
        <v>844</v>
      </c>
      <c r="G527" s="40" t="s">
        <v>845</v>
      </c>
      <c r="H527" s="385">
        <v>131100</v>
      </c>
      <c r="I527" s="386">
        <v>93408.75</v>
      </c>
      <c r="J527" s="249"/>
      <c r="K527" s="249"/>
      <c r="L527" s="258"/>
    </row>
    <row r="528" spans="1:13" s="120" customFormat="1" ht="28.2" thickBot="1" x14ac:dyDescent="0.35">
      <c r="A528" s="118" t="s">
        <v>2038</v>
      </c>
      <c r="B528" s="231">
        <v>56</v>
      </c>
      <c r="C528" s="847" t="s">
        <v>846</v>
      </c>
      <c r="D528" s="242">
        <v>59.3</v>
      </c>
      <c r="E528" s="245"/>
      <c r="F528" s="44">
        <v>1994</v>
      </c>
      <c r="G528" s="46" t="s">
        <v>847</v>
      </c>
      <c r="H528" s="385">
        <v>24075</v>
      </c>
      <c r="I528" s="386">
        <v>15425.82</v>
      </c>
      <c r="J528" s="245"/>
      <c r="K528" s="245"/>
      <c r="L528" s="259"/>
    </row>
    <row r="529" spans="1:12" s="120" customFormat="1" ht="42" thickBot="1" x14ac:dyDescent="0.35">
      <c r="A529" s="118" t="s">
        <v>2038</v>
      </c>
      <c r="B529" s="231">
        <v>57</v>
      </c>
      <c r="C529" s="847" t="s">
        <v>1358</v>
      </c>
      <c r="D529" s="242">
        <v>148.9</v>
      </c>
      <c r="E529" s="245"/>
      <c r="F529" s="44">
        <v>2006</v>
      </c>
      <c r="G529" s="46" t="s">
        <v>848</v>
      </c>
      <c r="H529" s="385">
        <v>29649</v>
      </c>
      <c r="I529" s="387">
        <v>0</v>
      </c>
      <c r="J529" s="40"/>
      <c r="K529" s="40"/>
      <c r="L529" s="130"/>
    </row>
    <row r="530" spans="1:12" s="120" customFormat="1" ht="28.2" thickBot="1" x14ac:dyDescent="0.35">
      <c r="A530" s="118" t="s">
        <v>2038</v>
      </c>
      <c r="B530" s="231">
        <v>58</v>
      </c>
      <c r="C530" s="847" t="s">
        <v>849</v>
      </c>
      <c r="D530" s="231"/>
      <c r="E530" s="231"/>
      <c r="F530" s="231">
        <v>1975</v>
      </c>
      <c r="G530" s="243">
        <v>10555825</v>
      </c>
      <c r="H530" s="385">
        <v>526824.23</v>
      </c>
      <c r="I530" s="386">
        <v>192401.68</v>
      </c>
      <c r="J530" s="40"/>
      <c r="K530" s="40"/>
      <c r="L530" s="130"/>
    </row>
    <row r="531" spans="1:12" s="120" customFormat="1" ht="27.6" x14ac:dyDescent="0.3">
      <c r="A531" s="118" t="s">
        <v>2038</v>
      </c>
      <c r="B531" s="231" t="s">
        <v>1884</v>
      </c>
      <c r="C531" s="847" t="s">
        <v>850</v>
      </c>
      <c r="D531" s="231">
        <v>15.7</v>
      </c>
      <c r="E531" s="231"/>
      <c r="F531" s="231"/>
      <c r="G531" s="243"/>
      <c r="H531" s="243"/>
      <c r="I531" s="244"/>
      <c r="J531" s="40"/>
      <c r="K531" s="40"/>
      <c r="L531" s="130"/>
    </row>
    <row r="532" spans="1:12" s="120" customFormat="1" ht="27.6" x14ac:dyDescent="0.3">
      <c r="A532" s="118" t="s">
        <v>2038</v>
      </c>
      <c r="B532" s="231" t="s">
        <v>1885</v>
      </c>
      <c r="C532" s="847" t="s">
        <v>851</v>
      </c>
      <c r="D532" s="231">
        <v>114.3</v>
      </c>
      <c r="E532" s="231"/>
      <c r="F532" s="231"/>
      <c r="G532" s="243"/>
      <c r="H532" s="243"/>
      <c r="I532" s="244"/>
      <c r="J532" s="231"/>
      <c r="K532" s="231"/>
      <c r="L532" s="235"/>
    </row>
    <row r="533" spans="1:12" s="120" customFormat="1" ht="27.6" x14ac:dyDescent="0.3">
      <c r="A533" s="118" t="s">
        <v>2038</v>
      </c>
      <c r="B533" s="231" t="s">
        <v>1711</v>
      </c>
      <c r="C533" s="847" t="s">
        <v>1717</v>
      </c>
      <c r="D533" s="231">
        <v>18</v>
      </c>
      <c r="E533" s="231"/>
      <c r="F533" s="231"/>
      <c r="G533" s="243"/>
      <c r="H533" s="243"/>
      <c r="I533" s="244"/>
      <c r="J533" s="231"/>
      <c r="K533" s="231"/>
      <c r="L533" s="235"/>
    </row>
    <row r="534" spans="1:12" s="120" customFormat="1" ht="27.6" x14ac:dyDescent="0.3">
      <c r="A534" s="118" t="s">
        <v>2038</v>
      </c>
      <c r="B534" s="231">
        <v>58</v>
      </c>
      <c r="C534" s="847" t="s">
        <v>1592</v>
      </c>
      <c r="D534" s="242">
        <v>383.3</v>
      </c>
      <c r="E534" s="44"/>
      <c r="F534" s="44">
        <v>1976</v>
      </c>
      <c r="G534" s="46">
        <v>10555769</v>
      </c>
      <c r="H534" s="383">
        <v>9960</v>
      </c>
      <c r="I534" s="384">
        <v>9727.74</v>
      </c>
      <c r="J534" s="245"/>
      <c r="K534" s="231"/>
      <c r="L534" s="235"/>
    </row>
    <row r="535" spans="1:12" s="120" customFormat="1" ht="41.4" x14ac:dyDescent="0.3">
      <c r="A535" s="118" t="s">
        <v>2038</v>
      </c>
      <c r="B535" s="231">
        <v>59</v>
      </c>
      <c r="C535" s="45" t="s">
        <v>1593</v>
      </c>
      <c r="D535" s="235"/>
      <c r="E535" s="231"/>
      <c r="F535" s="231"/>
      <c r="G535" s="260"/>
      <c r="H535" s="260"/>
      <c r="I535" s="244"/>
      <c r="J535" s="231"/>
      <c r="K535" s="231"/>
      <c r="L535" s="235" t="s">
        <v>1595</v>
      </c>
    </row>
    <row r="536" spans="1:12" s="120" customFormat="1" ht="41.4" x14ac:dyDescent="0.25">
      <c r="A536" s="118" t="s">
        <v>2038</v>
      </c>
      <c r="B536" s="660" t="s">
        <v>1712</v>
      </c>
      <c r="C536" s="45" t="s">
        <v>1713</v>
      </c>
      <c r="D536" s="650" t="s">
        <v>1594</v>
      </c>
      <c r="E536" s="492" t="s">
        <v>1596</v>
      </c>
      <c r="F536" s="231">
        <v>1992</v>
      </c>
      <c r="G536" s="260">
        <v>10555860</v>
      </c>
      <c r="H536" s="260">
        <v>1170914</v>
      </c>
      <c r="I536" s="244">
        <v>0</v>
      </c>
      <c r="J536" s="231"/>
      <c r="K536" s="231"/>
      <c r="L536" s="235" t="s">
        <v>1595</v>
      </c>
    </row>
    <row r="537" spans="1:12" s="120" customFormat="1" ht="27.6" x14ac:dyDescent="0.25">
      <c r="A537" s="118" t="s">
        <v>2038</v>
      </c>
      <c r="B537" s="660">
        <v>60</v>
      </c>
      <c r="C537" s="45" t="s">
        <v>1597</v>
      </c>
      <c r="D537" s="231">
        <v>30.5</v>
      </c>
      <c r="E537" s="231"/>
      <c r="F537" s="231">
        <v>1998</v>
      </c>
      <c r="G537" s="260">
        <v>10555862</v>
      </c>
      <c r="H537" s="260">
        <v>24008</v>
      </c>
      <c r="I537" s="244">
        <v>0</v>
      </c>
      <c r="J537" s="231"/>
      <c r="K537" s="231"/>
      <c r="L537" s="235" t="s">
        <v>1595</v>
      </c>
    </row>
    <row r="538" spans="1:12" s="120" customFormat="1" ht="27.6" x14ac:dyDescent="0.25">
      <c r="A538" s="118" t="s">
        <v>2038</v>
      </c>
      <c r="B538" s="660">
        <v>61</v>
      </c>
      <c r="C538" s="45" t="s">
        <v>1598</v>
      </c>
      <c r="D538" s="231">
        <v>74</v>
      </c>
      <c r="E538" s="231"/>
      <c r="F538" s="231">
        <v>1998</v>
      </c>
      <c r="G538" s="260">
        <v>10555863</v>
      </c>
      <c r="H538" s="260">
        <v>41462</v>
      </c>
      <c r="I538" s="244">
        <v>0</v>
      </c>
      <c r="J538" s="231"/>
      <c r="K538" s="231"/>
      <c r="L538" s="235" t="s">
        <v>1595</v>
      </c>
    </row>
    <row r="539" spans="1:12" s="120" customFormat="1" ht="41.4" x14ac:dyDescent="0.3">
      <c r="A539" s="118" t="s">
        <v>2038</v>
      </c>
      <c r="B539" s="231">
        <v>62</v>
      </c>
      <c r="C539" s="45" t="s">
        <v>2048</v>
      </c>
      <c r="D539" s="235" t="s">
        <v>1714</v>
      </c>
      <c r="E539" s="231"/>
      <c r="F539" s="231">
        <v>1992</v>
      </c>
      <c r="G539" s="260">
        <v>10555864</v>
      </c>
      <c r="H539" s="260">
        <v>22826</v>
      </c>
      <c r="I539" s="244">
        <v>0</v>
      </c>
      <c r="J539" s="231"/>
      <c r="K539" s="231"/>
      <c r="L539" s="235" t="s">
        <v>1595</v>
      </c>
    </row>
    <row r="540" spans="1:12" s="120" customFormat="1" ht="55.2" x14ac:dyDescent="0.3">
      <c r="A540" s="118" t="s">
        <v>2038</v>
      </c>
      <c r="B540" s="231">
        <v>63</v>
      </c>
      <c r="C540" s="45" t="s">
        <v>1599</v>
      </c>
      <c r="D540" s="235" t="s">
        <v>1600</v>
      </c>
      <c r="E540" s="231"/>
      <c r="F540" s="231" t="s">
        <v>844</v>
      </c>
      <c r="G540" s="260">
        <v>10555865</v>
      </c>
      <c r="H540" s="260">
        <v>15292</v>
      </c>
      <c r="I540" s="244">
        <v>0</v>
      </c>
      <c r="J540" s="231"/>
      <c r="K540" s="231"/>
      <c r="L540" s="235" t="s">
        <v>1595</v>
      </c>
    </row>
    <row r="541" spans="1:12" s="120" customFormat="1" ht="55.5" customHeight="1" x14ac:dyDescent="0.3">
      <c r="A541" s="118" t="s">
        <v>2038</v>
      </c>
      <c r="B541" s="231">
        <v>64</v>
      </c>
      <c r="C541" s="45" t="s">
        <v>1601</v>
      </c>
      <c r="D541" s="231">
        <v>488.3</v>
      </c>
      <c r="E541" s="231"/>
      <c r="F541" s="231">
        <v>1982</v>
      </c>
      <c r="G541" s="260">
        <v>10555866</v>
      </c>
      <c r="H541" s="260">
        <v>118738</v>
      </c>
      <c r="I541" s="244">
        <v>1000.86</v>
      </c>
      <c r="J541" s="495"/>
      <c r="K541" s="231"/>
      <c r="L541" s="235" t="s">
        <v>1595</v>
      </c>
    </row>
    <row r="542" spans="1:12" s="120" customFormat="1" ht="27.6" x14ac:dyDescent="0.3">
      <c r="A542" s="118" t="s">
        <v>2038</v>
      </c>
      <c r="B542" s="231">
        <v>65</v>
      </c>
      <c r="C542" s="45" t="s">
        <v>1616</v>
      </c>
      <c r="D542" s="231">
        <v>44.3</v>
      </c>
      <c r="E542" s="231"/>
      <c r="F542" s="231"/>
      <c r="G542" s="260"/>
      <c r="H542" s="260"/>
      <c r="I542" s="244"/>
      <c r="J542" s="231"/>
      <c r="K542" s="231"/>
      <c r="L542" s="235"/>
    </row>
    <row r="543" spans="1:12" s="120" customFormat="1" ht="27.6" x14ac:dyDescent="0.25">
      <c r="A543" s="118" t="s">
        <v>2038</v>
      </c>
      <c r="B543" s="231">
        <v>66</v>
      </c>
      <c r="C543" s="50" t="s">
        <v>1715</v>
      </c>
      <c r="D543" s="108">
        <v>94.6</v>
      </c>
      <c r="E543" s="72"/>
      <c r="F543" s="108"/>
      <c r="G543" s="108">
        <v>10555890</v>
      </c>
      <c r="H543" s="108">
        <v>132300</v>
      </c>
      <c r="I543" s="647">
        <v>72765</v>
      </c>
      <c r="J543" s="72"/>
      <c r="K543" s="72"/>
      <c r="L543" s="648" t="s">
        <v>1716</v>
      </c>
    </row>
    <row r="544" spans="1:12" s="120" customFormat="1" ht="27.6" x14ac:dyDescent="0.3">
      <c r="A544" s="118" t="s">
        <v>2038</v>
      </c>
      <c r="B544" s="231">
        <v>67</v>
      </c>
      <c r="C544" s="45" t="s">
        <v>1617</v>
      </c>
      <c r="D544" s="231">
        <v>58.97</v>
      </c>
      <c r="E544" s="231"/>
      <c r="F544" s="231"/>
      <c r="G544" s="260"/>
      <c r="H544" s="260"/>
      <c r="I544" s="244"/>
      <c r="J544" s="231"/>
      <c r="K544" s="231"/>
      <c r="L544" s="235"/>
    </row>
    <row r="545" spans="1:12" s="120" customFormat="1" x14ac:dyDescent="0.3">
      <c r="A545" s="118"/>
      <c r="B545" s="40">
        <v>68</v>
      </c>
      <c r="C545" s="831" t="s">
        <v>852</v>
      </c>
      <c r="D545" s="40"/>
      <c r="E545" s="40"/>
      <c r="F545" s="40"/>
      <c r="G545" s="34"/>
      <c r="H545" s="34"/>
      <c r="I545" s="649"/>
      <c r="J545" s="40"/>
      <c r="K545" s="40"/>
      <c r="L545" s="40"/>
    </row>
    <row r="546" spans="1:12" s="120" customFormat="1" ht="27.6" x14ac:dyDescent="0.3">
      <c r="A546" s="118" t="s">
        <v>2038</v>
      </c>
      <c r="B546" s="231">
        <v>69</v>
      </c>
      <c r="C546" s="45" t="s">
        <v>1359</v>
      </c>
      <c r="D546" s="231"/>
      <c r="E546" s="231"/>
      <c r="F546" s="231"/>
      <c r="G546" s="260"/>
      <c r="H546" s="260"/>
      <c r="I546" s="244">
        <v>1202189.3600000001</v>
      </c>
      <c r="J546" s="40"/>
      <c r="K546" s="40"/>
      <c r="L546" s="40"/>
    </row>
    <row r="547" spans="1:12" s="120" customFormat="1" ht="27.6" x14ac:dyDescent="0.3">
      <c r="A547" s="118" t="s">
        <v>2038</v>
      </c>
      <c r="B547" s="231">
        <v>70</v>
      </c>
      <c r="C547" s="45" t="s">
        <v>1360</v>
      </c>
      <c r="D547" s="231"/>
      <c r="E547" s="231"/>
      <c r="F547" s="231"/>
      <c r="G547" s="260"/>
      <c r="H547" s="260"/>
      <c r="I547" s="244">
        <v>1977390.8</v>
      </c>
      <c r="J547" s="40"/>
      <c r="K547" s="40"/>
      <c r="L547" s="40"/>
    </row>
    <row r="548" spans="1:12" s="120" customFormat="1" ht="55.2" x14ac:dyDescent="0.3">
      <c r="A548" s="118" t="s">
        <v>2038</v>
      </c>
      <c r="B548" s="231">
        <v>71</v>
      </c>
      <c r="C548" s="915" t="s">
        <v>413</v>
      </c>
      <c r="D548" s="514">
        <v>1349</v>
      </c>
      <c r="E548" s="514">
        <v>2</v>
      </c>
      <c r="F548" s="514">
        <v>1985</v>
      </c>
      <c r="G548" s="916">
        <v>10555950</v>
      </c>
      <c r="H548" s="515">
        <v>254034.75</v>
      </c>
      <c r="I548" s="516">
        <v>144857.71</v>
      </c>
      <c r="J548" s="917" t="s">
        <v>372</v>
      </c>
      <c r="K548" s="918"/>
      <c r="L548" s="902" t="s">
        <v>2049</v>
      </c>
    </row>
    <row r="549" spans="1:12" s="120" customFormat="1" x14ac:dyDescent="0.3">
      <c r="A549" s="87" t="s">
        <v>6</v>
      </c>
      <c r="B549" s="119"/>
      <c r="C549" s="261"/>
      <c r="D549" s="138"/>
      <c r="E549" s="119"/>
      <c r="F549" s="119"/>
      <c r="G549" s="119"/>
      <c r="H549" s="493">
        <f>SUM(H455:H548)</f>
        <v>38789856.979999997</v>
      </c>
      <c r="I549" s="494">
        <f>SUM(I455:I548)</f>
        <v>28847427.309999999</v>
      </c>
      <c r="J549" s="127"/>
      <c r="K549" s="128"/>
      <c r="L549" s="129"/>
    </row>
    <row r="550" spans="1:12" s="120" customFormat="1" x14ac:dyDescent="0.3">
      <c r="A550" s="458"/>
      <c r="B550" s="476"/>
      <c r="C550" s="477"/>
      <c r="D550" s="478"/>
      <c r="E550" s="476"/>
      <c r="F550" s="476"/>
      <c r="G550" s="476"/>
      <c r="H550" s="476"/>
      <c r="I550" s="479"/>
      <c r="J550" s="480"/>
      <c r="K550" s="481"/>
      <c r="L550" s="466"/>
    </row>
    <row r="551" spans="1:12" s="69" customFormat="1" ht="27.6" x14ac:dyDescent="0.25">
      <c r="A551" s="39" t="s">
        <v>1544</v>
      </c>
      <c r="B551" s="16">
        <v>1</v>
      </c>
      <c r="C551" s="958" t="s">
        <v>1545</v>
      </c>
      <c r="D551" s="16" t="s">
        <v>1546</v>
      </c>
      <c r="E551" s="16"/>
      <c r="F551" s="16">
        <v>1972</v>
      </c>
      <c r="G551" s="16">
        <v>1013200012</v>
      </c>
      <c r="H551" s="16" t="s">
        <v>1674</v>
      </c>
      <c r="I551" s="17">
        <v>5563</v>
      </c>
      <c r="J551" s="18"/>
      <c r="K551" s="18"/>
      <c r="L551" s="27"/>
    </row>
    <row r="552" spans="1:12" s="69" customFormat="1" ht="49.5" customHeight="1" x14ac:dyDescent="0.25">
      <c r="A552" s="39" t="s">
        <v>1544</v>
      </c>
      <c r="B552" s="16">
        <v>2</v>
      </c>
      <c r="C552" s="958" t="s">
        <v>1547</v>
      </c>
      <c r="D552" s="16">
        <v>116.5</v>
      </c>
      <c r="E552" s="16"/>
      <c r="F552" s="16">
        <v>1963</v>
      </c>
      <c r="G552" s="16">
        <v>1013200011</v>
      </c>
      <c r="H552" s="16">
        <v>5695</v>
      </c>
      <c r="I552" s="17">
        <v>4173</v>
      </c>
      <c r="J552" s="18"/>
      <c r="K552" s="18"/>
      <c r="L552" s="27"/>
    </row>
    <row r="553" spans="1:12" s="69" customFormat="1" ht="27.6" x14ac:dyDescent="0.25">
      <c r="A553" s="39" t="s">
        <v>1544</v>
      </c>
      <c r="B553" s="16">
        <v>3</v>
      </c>
      <c r="C553" s="958" t="s">
        <v>1548</v>
      </c>
      <c r="D553" s="16"/>
      <c r="E553" s="16"/>
      <c r="F553" s="16">
        <v>1963</v>
      </c>
      <c r="G553" s="16">
        <v>101332332</v>
      </c>
      <c r="H553" s="16">
        <v>2200</v>
      </c>
      <c r="I553" s="17" t="s">
        <v>1901</v>
      </c>
      <c r="J553" s="18"/>
      <c r="K553" s="18"/>
      <c r="L553" s="27"/>
    </row>
    <row r="554" spans="1:12" s="69" customFormat="1" ht="27.6" x14ac:dyDescent="0.25">
      <c r="A554" s="39" t="s">
        <v>1544</v>
      </c>
      <c r="B554" s="16">
        <v>4</v>
      </c>
      <c r="C554" s="958" t="s">
        <v>1549</v>
      </c>
      <c r="D554" s="16"/>
      <c r="E554" s="16"/>
      <c r="F554" s="16">
        <v>1957</v>
      </c>
      <c r="G554" s="16">
        <v>101332333</v>
      </c>
      <c r="H554" s="16">
        <v>1900</v>
      </c>
      <c r="I554" s="17" t="s">
        <v>1902</v>
      </c>
      <c r="J554" s="18"/>
      <c r="K554" s="18"/>
      <c r="L554" s="27"/>
    </row>
    <row r="555" spans="1:12" s="69" customFormat="1" ht="27.6" x14ac:dyDescent="0.25">
      <c r="A555" s="39" t="s">
        <v>1544</v>
      </c>
      <c r="B555" s="16">
        <v>5</v>
      </c>
      <c r="C555" s="34" t="s">
        <v>1549</v>
      </c>
      <c r="D555" s="16"/>
      <c r="E555" s="16"/>
      <c r="F555" s="16">
        <v>1957</v>
      </c>
      <c r="G555" s="16">
        <v>101332334</v>
      </c>
      <c r="H555" s="16">
        <v>1900</v>
      </c>
      <c r="I555" s="17">
        <v>653</v>
      </c>
      <c r="J555" s="18"/>
      <c r="K555" s="18"/>
      <c r="L555" s="27"/>
    </row>
    <row r="556" spans="1:12" s="69" customFormat="1" ht="13.8" x14ac:dyDescent="0.25">
      <c r="A556" s="19" t="s">
        <v>6</v>
      </c>
      <c r="B556" s="20"/>
      <c r="C556" s="263"/>
      <c r="D556" s="114"/>
      <c r="E556" s="21"/>
      <c r="F556" s="21"/>
      <c r="G556" s="21"/>
      <c r="H556" s="310">
        <v>22868</v>
      </c>
      <c r="I556" s="227">
        <v>11807</v>
      </c>
      <c r="J556" s="24"/>
      <c r="K556" s="22"/>
      <c r="L556" s="23"/>
    </row>
    <row r="557" spans="1:12" s="69" customFormat="1" ht="13.8" x14ac:dyDescent="0.25">
      <c r="A557" s="442"/>
      <c r="B557" s="442"/>
      <c r="C557" s="482"/>
      <c r="D557" s="434"/>
      <c r="E557" s="435"/>
      <c r="F557" s="435"/>
      <c r="G557" s="483"/>
      <c r="H557" s="484"/>
      <c r="I557" s="485"/>
      <c r="J557" s="436"/>
      <c r="K557" s="437"/>
      <c r="L557" s="438"/>
    </row>
    <row r="558" spans="1:12" ht="35.1" customHeight="1" x14ac:dyDescent="0.3">
      <c r="A558" s="1062" t="s">
        <v>2041</v>
      </c>
      <c r="B558" s="1066">
        <v>1</v>
      </c>
      <c r="C558" s="854" t="s">
        <v>861</v>
      </c>
      <c r="D558" s="533">
        <v>2881</v>
      </c>
      <c r="E558" s="533">
        <v>2</v>
      </c>
      <c r="F558" s="139">
        <v>26999</v>
      </c>
      <c r="G558" s="268">
        <v>101310001</v>
      </c>
      <c r="H558" s="394">
        <v>1013294</v>
      </c>
      <c r="I558" s="269">
        <v>0</v>
      </c>
      <c r="J558" s="17" t="s">
        <v>73</v>
      </c>
      <c r="K558" s="63"/>
      <c r="L558" s="64"/>
    </row>
    <row r="559" spans="1:12" ht="35.1" customHeight="1" x14ac:dyDescent="0.3">
      <c r="A559" s="1063"/>
      <c r="B559" s="1067"/>
      <c r="C559" s="178" t="s">
        <v>862</v>
      </c>
      <c r="D559" s="533">
        <v>76.400000000000006</v>
      </c>
      <c r="E559" s="533">
        <v>1</v>
      </c>
      <c r="F559" s="139">
        <v>26999</v>
      </c>
      <c r="G559" s="268">
        <v>101310003</v>
      </c>
      <c r="H559" s="394">
        <v>1168</v>
      </c>
      <c r="I559" s="269">
        <v>0</v>
      </c>
      <c r="J559" s="17" t="s">
        <v>73</v>
      </c>
      <c r="K559" s="191"/>
      <c r="L559" s="64"/>
    </row>
    <row r="560" spans="1:12" ht="35.1" customHeight="1" x14ac:dyDescent="0.3">
      <c r="A560" s="1063"/>
      <c r="B560" s="1067"/>
      <c r="C560" s="178" t="s">
        <v>863</v>
      </c>
      <c r="D560" s="16">
        <v>9.6</v>
      </c>
      <c r="E560" s="16">
        <v>1</v>
      </c>
      <c r="F560" s="139">
        <v>26999</v>
      </c>
      <c r="G560" s="268">
        <v>101310004</v>
      </c>
      <c r="H560" s="394">
        <v>4346</v>
      </c>
      <c r="I560" s="269">
        <v>0</v>
      </c>
      <c r="J560" s="17" t="s">
        <v>73</v>
      </c>
      <c r="K560" s="191"/>
      <c r="L560" s="64"/>
    </row>
    <row r="561" spans="1:12" ht="35.1" customHeight="1" x14ac:dyDescent="0.3">
      <c r="A561" s="1063"/>
      <c r="B561" s="1067"/>
      <c r="C561" s="178" t="s">
        <v>864</v>
      </c>
      <c r="D561" s="16">
        <v>5.0999999999999996</v>
      </c>
      <c r="E561" s="16">
        <v>1</v>
      </c>
      <c r="F561" s="139">
        <v>26999</v>
      </c>
      <c r="G561" s="268">
        <v>101310005</v>
      </c>
      <c r="H561" s="394">
        <v>4347</v>
      </c>
      <c r="I561" s="270">
        <v>0</v>
      </c>
      <c r="J561" s="17" t="s">
        <v>73</v>
      </c>
      <c r="K561" s="191"/>
      <c r="L561" s="64"/>
    </row>
    <row r="562" spans="1:12" ht="35.1" customHeight="1" x14ac:dyDescent="0.3">
      <c r="A562" s="1063"/>
      <c r="B562" s="1067"/>
      <c r="C562" s="178" t="s">
        <v>865</v>
      </c>
      <c r="D562" s="16"/>
      <c r="E562" s="16"/>
      <c r="F562" s="139">
        <v>26999</v>
      </c>
      <c r="G562" s="267" t="s">
        <v>866</v>
      </c>
      <c r="H562" s="394">
        <v>22312</v>
      </c>
      <c r="I562" s="269">
        <v>0</v>
      </c>
      <c r="J562" s="17" t="s">
        <v>73</v>
      </c>
      <c r="K562" s="191"/>
      <c r="L562" s="64"/>
    </row>
    <row r="563" spans="1:12" x14ac:dyDescent="0.3">
      <c r="A563" s="161"/>
      <c r="B563" s="16"/>
      <c r="C563" s="72"/>
      <c r="D563" s="330"/>
      <c r="E563" s="330"/>
      <c r="F563" s="330"/>
      <c r="G563" s="274" t="s">
        <v>867</v>
      </c>
      <c r="H563" s="401">
        <f>SUM(H558:H562)</f>
        <v>1045467</v>
      </c>
      <c r="I563" s="334">
        <f>SUM(I558:I562)</f>
        <v>0</v>
      </c>
      <c r="J563" s="344"/>
      <c r="K563" s="191"/>
      <c r="L563" s="64"/>
    </row>
    <row r="564" spans="1:12" ht="45" customHeight="1" x14ac:dyDescent="0.3">
      <c r="A564" s="1062" t="s">
        <v>2040</v>
      </c>
      <c r="B564" s="1064">
        <v>2</v>
      </c>
      <c r="C564" s="178" t="s">
        <v>868</v>
      </c>
      <c r="D564" s="16">
        <v>1955.9</v>
      </c>
      <c r="E564" s="66">
        <v>2</v>
      </c>
      <c r="F564" s="139">
        <v>23802</v>
      </c>
      <c r="G564" s="268">
        <v>101310001</v>
      </c>
      <c r="H564" s="394">
        <v>497168</v>
      </c>
      <c r="I564" s="269">
        <v>0</v>
      </c>
      <c r="J564" s="18" t="s">
        <v>73</v>
      </c>
      <c r="K564" s="191"/>
      <c r="L564" s="64"/>
    </row>
    <row r="565" spans="1:12" ht="45" customHeight="1" x14ac:dyDescent="0.3">
      <c r="A565" s="1063"/>
      <c r="B565" s="1065"/>
      <c r="C565" s="178" t="s">
        <v>869</v>
      </c>
      <c r="D565" s="16">
        <v>159.30000000000001</v>
      </c>
      <c r="E565" s="66">
        <v>2</v>
      </c>
      <c r="F565" s="139">
        <v>23802</v>
      </c>
      <c r="G565" s="268">
        <v>101310002</v>
      </c>
      <c r="H565" s="394">
        <v>11352</v>
      </c>
      <c r="I565" s="269">
        <v>0</v>
      </c>
      <c r="J565" s="18" t="s">
        <v>73</v>
      </c>
      <c r="K565" s="191"/>
      <c r="L565" s="64"/>
    </row>
    <row r="566" spans="1:12" ht="45" customHeight="1" x14ac:dyDescent="0.3">
      <c r="A566" s="1063"/>
      <c r="B566" s="1065"/>
      <c r="C566" s="178" t="s">
        <v>870</v>
      </c>
      <c r="D566" s="16">
        <v>22.4</v>
      </c>
      <c r="E566" s="66">
        <v>1</v>
      </c>
      <c r="F566" s="139">
        <v>23802</v>
      </c>
      <c r="G566" s="268">
        <v>101310003</v>
      </c>
      <c r="H566" s="394">
        <v>995</v>
      </c>
      <c r="I566" s="269">
        <v>0</v>
      </c>
      <c r="J566" s="18" t="s">
        <v>73</v>
      </c>
      <c r="K566" s="191"/>
      <c r="L566" s="64"/>
    </row>
    <row r="567" spans="1:12" ht="45" customHeight="1" x14ac:dyDescent="0.3">
      <c r="A567" s="1068"/>
      <c r="B567" s="1069"/>
      <c r="C567" s="178" t="s">
        <v>871</v>
      </c>
      <c r="D567" s="16"/>
      <c r="E567" s="66"/>
      <c r="F567" s="139">
        <v>42552</v>
      </c>
      <c r="G567" s="268">
        <v>101310015</v>
      </c>
      <c r="H567" s="394">
        <v>25000</v>
      </c>
      <c r="I567" s="269">
        <v>15569.83</v>
      </c>
      <c r="J567" s="18" t="s">
        <v>73</v>
      </c>
      <c r="K567" s="191"/>
      <c r="L567" s="64"/>
    </row>
    <row r="568" spans="1:12" x14ac:dyDescent="0.3">
      <c r="A568" s="161"/>
      <c r="B568" s="16"/>
      <c r="C568" s="72"/>
      <c r="D568" s="330"/>
      <c r="E568" s="330"/>
      <c r="F568" s="330"/>
      <c r="G568" s="274" t="s">
        <v>867</v>
      </c>
      <c r="H568" s="401">
        <f>SUM(H564:H567)</f>
        <v>534515</v>
      </c>
      <c r="I568" s="395">
        <f>SUM(I564:I567)</f>
        <v>15569.83</v>
      </c>
      <c r="J568" s="344"/>
      <c r="K568" s="191"/>
      <c r="L568" s="64"/>
    </row>
    <row r="569" spans="1:12" ht="35.1" customHeight="1" x14ac:dyDescent="0.3">
      <c r="A569" s="1062" t="s">
        <v>2039</v>
      </c>
      <c r="B569" s="1066">
        <v>3</v>
      </c>
      <c r="C569" s="178" t="s">
        <v>872</v>
      </c>
      <c r="D569" s="16">
        <v>3365.3</v>
      </c>
      <c r="E569" s="66">
        <v>2</v>
      </c>
      <c r="F569" s="139">
        <v>28126</v>
      </c>
      <c r="G569" s="268">
        <v>101310001</v>
      </c>
      <c r="H569" s="394">
        <v>1356743</v>
      </c>
      <c r="I569" s="269">
        <v>0</v>
      </c>
      <c r="J569" s="17" t="s">
        <v>73</v>
      </c>
      <c r="K569" s="191"/>
      <c r="L569" s="64"/>
    </row>
    <row r="570" spans="1:12" ht="35.1" customHeight="1" x14ac:dyDescent="0.3">
      <c r="A570" s="1063"/>
      <c r="B570" s="1067"/>
      <c r="C570" s="178" t="s">
        <v>873</v>
      </c>
      <c r="D570" s="16">
        <v>51.2</v>
      </c>
      <c r="E570" s="66">
        <v>1</v>
      </c>
      <c r="F570" s="139">
        <v>28126</v>
      </c>
      <c r="G570" s="268">
        <v>101310003</v>
      </c>
      <c r="H570" s="394">
        <v>3043</v>
      </c>
      <c r="I570" s="269">
        <v>0</v>
      </c>
      <c r="J570" s="17" t="s">
        <v>73</v>
      </c>
      <c r="K570" s="191"/>
      <c r="L570" s="64"/>
    </row>
    <row r="571" spans="1:12" ht="35.1" customHeight="1" x14ac:dyDescent="0.3">
      <c r="A571" s="1063"/>
      <c r="B571" s="1067"/>
      <c r="C571" s="178" t="s">
        <v>874</v>
      </c>
      <c r="D571" s="16">
        <v>13.9</v>
      </c>
      <c r="E571" s="66">
        <v>1</v>
      </c>
      <c r="F571" s="139">
        <v>28126</v>
      </c>
      <c r="G571" s="268">
        <v>101310004</v>
      </c>
      <c r="H571" s="394">
        <v>3043</v>
      </c>
      <c r="I571" s="269">
        <v>0</v>
      </c>
      <c r="J571" s="17" t="s">
        <v>73</v>
      </c>
      <c r="K571" s="191"/>
      <c r="L571" s="64"/>
    </row>
    <row r="572" spans="1:12" ht="35.1" customHeight="1" x14ac:dyDescent="0.3">
      <c r="A572" s="1063"/>
      <c r="B572" s="1067"/>
      <c r="C572" s="854" t="s">
        <v>875</v>
      </c>
      <c r="D572" s="16"/>
      <c r="E572" s="66"/>
      <c r="F572" s="139">
        <v>28126</v>
      </c>
      <c r="G572" s="267" t="s">
        <v>876</v>
      </c>
      <c r="H572" s="394">
        <v>13472</v>
      </c>
      <c r="I572" s="270">
        <v>0</v>
      </c>
      <c r="J572" s="17" t="s">
        <v>73</v>
      </c>
      <c r="K572" s="191"/>
      <c r="L572" s="64"/>
    </row>
    <row r="573" spans="1:12" ht="35.1" customHeight="1" x14ac:dyDescent="0.3">
      <c r="A573" s="1063"/>
      <c r="B573" s="1067"/>
      <c r="C573" s="854" t="s">
        <v>877</v>
      </c>
      <c r="D573" s="16"/>
      <c r="E573" s="66"/>
      <c r="F573" s="139">
        <v>28126</v>
      </c>
      <c r="G573" s="267" t="s">
        <v>878</v>
      </c>
      <c r="H573" s="394">
        <v>5506</v>
      </c>
      <c r="I573" s="269">
        <v>0</v>
      </c>
      <c r="J573" s="17" t="s">
        <v>73</v>
      </c>
      <c r="K573" s="191"/>
      <c r="L573" s="64"/>
    </row>
    <row r="574" spans="1:12" x14ac:dyDescent="0.3">
      <c r="A574" s="161"/>
      <c r="B574" s="16"/>
      <c r="C574" s="72"/>
      <c r="D574" s="330"/>
      <c r="E574" s="330"/>
      <c r="F574" s="330"/>
      <c r="G574" s="275" t="s">
        <v>867</v>
      </c>
      <c r="H574" s="396">
        <f>SUM(H569:H573)</f>
        <v>1381807</v>
      </c>
      <c r="I574" s="397">
        <f>SUM(I569:I573)</f>
        <v>0</v>
      </c>
      <c r="J574" s="344"/>
      <c r="K574" s="191"/>
      <c r="L574" s="64"/>
    </row>
    <row r="575" spans="1:12" ht="57" customHeight="1" x14ac:dyDescent="0.3">
      <c r="A575" s="1062" t="s">
        <v>879</v>
      </c>
      <c r="B575" s="1064">
        <v>4</v>
      </c>
      <c r="C575" s="855" t="s">
        <v>880</v>
      </c>
      <c r="D575" s="16">
        <v>3917.2</v>
      </c>
      <c r="E575" s="66">
        <v>2</v>
      </c>
      <c r="F575" s="536">
        <v>29921</v>
      </c>
      <c r="G575" s="266">
        <v>101310001</v>
      </c>
      <c r="H575" s="394">
        <v>2485693</v>
      </c>
      <c r="I575" s="269">
        <v>0</v>
      </c>
      <c r="J575" s="17" t="s">
        <v>73</v>
      </c>
      <c r="K575" s="191"/>
      <c r="L575" s="64"/>
    </row>
    <row r="576" spans="1:12" ht="57" customHeight="1" x14ac:dyDescent="0.3">
      <c r="A576" s="1063"/>
      <c r="B576" s="1065"/>
      <c r="C576" s="264" t="s">
        <v>881</v>
      </c>
      <c r="D576" s="16">
        <v>80.099999999999994</v>
      </c>
      <c r="E576" s="66">
        <v>1</v>
      </c>
      <c r="F576" s="536">
        <v>29921</v>
      </c>
      <c r="G576" s="266">
        <v>101310003</v>
      </c>
      <c r="H576" s="394">
        <v>5940</v>
      </c>
      <c r="I576" s="270">
        <v>0</v>
      </c>
      <c r="J576" s="17" t="s">
        <v>73</v>
      </c>
      <c r="K576" s="191"/>
      <c r="L576" s="64"/>
    </row>
    <row r="577" spans="1:12" ht="57" customHeight="1" x14ac:dyDescent="0.3">
      <c r="A577" s="1063"/>
      <c r="B577" s="1065"/>
      <c r="C577" s="264" t="s">
        <v>865</v>
      </c>
      <c r="D577" s="16"/>
      <c r="E577" s="66"/>
      <c r="F577" s="536">
        <v>29921</v>
      </c>
      <c r="G577" s="267" t="s">
        <v>1361</v>
      </c>
      <c r="H577" s="394">
        <v>22024</v>
      </c>
      <c r="I577" s="269">
        <v>0</v>
      </c>
      <c r="J577" s="17" t="s">
        <v>73</v>
      </c>
      <c r="K577" s="192"/>
      <c r="L577" s="63"/>
    </row>
    <row r="578" spans="1:12" x14ac:dyDescent="0.3">
      <c r="A578" s="161"/>
      <c r="B578" s="16"/>
      <c r="C578" s="178"/>
      <c r="D578" s="330"/>
      <c r="E578" s="556"/>
      <c r="F578" s="557"/>
      <c r="G578" s="275" t="s">
        <v>867</v>
      </c>
      <c r="H578" s="392">
        <f>SUM(H575:H577)</f>
        <v>2513657</v>
      </c>
      <c r="I578" s="393">
        <f>SUM(I575:I577)</f>
        <v>0</v>
      </c>
      <c r="J578" s="344"/>
      <c r="K578" s="191"/>
      <c r="L578" s="64"/>
    </row>
    <row r="579" spans="1:12" ht="39.9" customHeight="1" x14ac:dyDescent="0.3">
      <c r="A579" s="1062" t="s">
        <v>882</v>
      </c>
      <c r="B579" s="1064">
        <v>5</v>
      </c>
      <c r="C579" s="855" t="s">
        <v>880</v>
      </c>
      <c r="D579" s="16">
        <v>3916.4</v>
      </c>
      <c r="E579" s="66">
        <v>2</v>
      </c>
      <c r="F579" s="139">
        <v>29099</v>
      </c>
      <c r="G579" s="266">
        <v>101310001</v>
      </c>
      <c r="H579" s="398">
        <v>1803982</v>
      </c>
      <c r="I579" s="269">
        <v>0</v>
      </c>
      <c r="J579" s="17" t="s">
        <v>73</v>
      </c>
      <c r="K579" s="191"/>
      <c r="L579" s="64"/>
    </row>
    <row r="580" spans="1:12" ht="39.9" customHeight="1" x14ac:dyDescent="0.3">
      <c r="A580" s="1063"/>
      <c r="B580" s="1065"/>
      <c r="C580" s="855" t="s">
        <v>883</v>
      </c>
      <c r="D580" s="16">
        <v>16.899999999999999</v>
      </c>
      <c r="E580" s="66">
        <v>1</v>
      </c>
      <c r="F580" s="139">
        <v>29099</v>
      </c>
      <c r="G580" s="266">
        <v>101310003</v>
      </c>
      <c r="H580" s="398">
        <v>3043</v>
      </c>
      <c r="I580" s="269">
        <v>0</v>
      </c>
      <c r="J580" s="17" t="s">
        <v>73</v>
      </c>
      <c r="K580" s="191"/>
      <c r="L580" s="64"/>
    </row>
    <row r="581" spans="1:12" ht="39.9" customHeight="1" x14ac:dyDescent="0.3">
      <c r="A581" s="1063"/>
      <c r="B581" s="1065"/>
      <c r="C581" s="264" t="s">
        <v>881</v>
      </c>
      <c r="D581" s="16">
        <v>69</v>
      </c>
      <c r="E581" s="66">
        <v>1</v>
      </c>
      <c r="F581" s="139">
        <v>29099</v>
      </c>
      <c r="G581" s="266">
        <v>101310004</v>
      </c>
      <c r="H581" s="398">
        <v>3332</v>
      </c>
      <c r="I581" s="269">
        <v>0</v>
      </c>
      <c r="J581" s="17" t="s">
        <v>73</v>
      </c>
      <c r="K581" s="191"/>
      <c r="L581" s="64"/>
    </row>
    <row r="582" spans="1:12" ht="39.9" customHeight="1" x14ac:dyDescent="0.3">
      <c r="A582" s="1063"/>
      <c r="B582" s="1065"/>
      <c r="C582" s="264" t="s">
        <v>865</v>
      </c>
      <c r="D582" s="16"/>
      <c r="E582" s="66"/>
      <c r="F582" s="139">
        <v>29099</v>
      </c>
      <c r="G582" s="267" t="s">
        <v>884</v>
      </c>
      <c r="H582" s="398">
        <v>10725</v>
      </c>
      <c r="I582" s="269">
        <v>0</v>
      </c>
      <c r="J582" s="17" t="s">
        <v>73</v>
      </c>
      <c r="K582" s="191"/>
      <c r="L582" s="64"/>
    </row>
    <row r="583" spans="1:12" x14ac:dyDescent="0.3">
      <c r="A583" s="161"/>
      <c r="B583" s="16"/>
      <c r="C583" s="178"/>
      <c r="D583" s="330"/>
      <c r="E583" s="556"/>
      <c r="F583" s="75"/>
      <c r="G583" s="275" t="s">
        <v>867</v>
      </c>
      <c r="H583" s="396">
        <f>SUM(H579:H582)</f>
        <v>1821082</v>
      </c>
      <c r="I583" s="399">
        <f>SUM(I579:I582)</f>
        <v>0</v>
      </c>
      <c r="J583" s="344"/>
      <c r="K583" s="191"/>
      <c r="L583" s="64"/>
    </row>
    <row r="584" spans="1:12" ht="32.25" customHeight="1" x14ac:dyDescent="0.3">
      <c r="A584" s="1062" t="s">
        <v>885</v>
      </c>
      <c r="B584" s="1064">
        <v>6</v>
      </c>
      <c r="C584" s="855" t="s">
        <v>861</v>
      </c>
      <c r="D584" s="16">
        <v>2979.9</v>
      </c>
      <c r="E584" s="66">
        <v>2</v>
      </c>
      <c r="F584" s="139">
        <v>25628</v>
      </c>
      <c r="G584" s="268">
        <v>101310001</v>
      </c>
      <c r="H584" s="394">
        <v>1100313</v>
      </c>
      <c r="I584" s="269">
        <v>0</v>
      </c>
      <c r="J584" s="17" t="s">
        <v>73</v>
      </c>
      <c r="K584" s="191"/>
      <c r="L584" s="64"/>
    </row>
    <row r="585" spans="1:12" ht="30.75" customHeight="1" x14ac:dyDescent="0.3">
      <c r="A585" s="1063"/>
      <c r="B585" s="1065"/>
      <c r="C585" s="855" t="s">
        <v>886</v>
      </c>
      <c r="D585" s="16">
        <v>73.599999999999994</v>
      </c>
      <c r="E585" s="66">
        <v>1</v>
      </c>
      <c r="F585" s="139">
        <v>25628</v>
      </c>
      <c r="G585" s="268">
        <v>101310003</v>
      </c>
      <c r="H585" s="394">
        <v>8259</v>
      </c>
      <c r="I585" s="269">
        <v>0</v>
      </c>
      <c r="J585" s="17" t="s">
        <v>73</v>
      </c>
      <c r="K585" s="191"/>
      <c r="L585" s="64"/>
    </row>
    <row r="586" spans="1:12" ht="27" customHeight="1" x14ac:dyDescent="0.3">
      <c r="A586" s="1063"/>
      <c r="B586" s="1065"/>
      <c r="C586" s="264" t="s">
        <v>887</v>
      </c>
      <c r="D586" s="16">
        <v>4.5999999999999996</v>
      </c>
      <c r="E586" s="66">
        <v>1</v>
      </c>
      <c r="F586" s="139">
        <v>25628</v>
      </c>
      <c r="G586" s="268">
        <v>101310004</v>
      </c>
      <c r="H586" s="394">
        <v>2753</v>
      </c>
      <c r="I586" s="269">
        <v>0</v>
      </c>
      <c r="J586" s="17" t="s">
        <v>73</v>
      </c>
      <c r="K586" s="191"/>
      <c r="L586" s="64"/>
    </row>
    <row r="587" spans="1:12" ht="31.5" customHeight="1" x14ac:dyDescent="0.3">
      <c r="A587" s="1063"/>
      <c r="B587" s="1065"/>
      <c r="C587" s="855" t="s">
        <v>888</v>
      </c>
      <c r="D587" s="16">
        <v>1.8</v>
      </c>
      <c r="E587" s="66">
        <v>1</v>
      </c>
      <c r="F587" s="139">
        <v>25628</v>
      </c>
      <c r="G587" s="268">
        <v>101310005</v>
      </c>
      <c r="H587" s="394">
        <v>2898</v>
      </c>
      <c r="I587" s="269">
        <v>0</v>
      </c>
      <c r="J587" s="17" t="s">
        <v>73</v>
      </c>
      <c r="K587" s="191"/>
      <c r="L587" s="64"/>
    </row>
    <row r="588" spans="1:12" ht="27" customHeight="1" x14ac:dyDescent="0.3">
      <c r="A588" s="1063"/>
      <c r="B588" s="1065"/>
      <c r="C588" s="856" t="s">
        <v>889</v>
      </c>
      <c r="D588" s="16"/>
      <c r="E588" s="66">
        <v>1</v>
      </c>
      <c r="F588" s="139">
        <v>25628</v>
      </c>
      <c r="G588" s="268">
        <v>101310006</v>
      </c>
      <c r="H588" s="394">
        <v>6087</v>
      </c>
      <c r="I588" s="269">
        <v>0</v>
      </c>
      <c r="J588" s="17" t="s">
        <v>73</v>
      </c>
      <c r="K588" s="191"/>
      <c r="L588" s="64"/>
    </row>
    <row r="589" spans="1:12" ht="27" customHeight="1" x14ac:dyDescent="0.3">
      <c r="A589" s="1063"/>
      <c r="B589" s="1065"/>
      <c r="C589" s="264" t="s">
        <v>865</v>
      </c>
      <c r="D589" s="16"/>
      <c r="E589" s="66"/>
      <c r="F589" s="139">
        <v>25628</v>
      </c>
      <c r="G589" s="537" t="s">
        <v>890</v>
      </c>
      <c r="H589" s="394">
        <v>12171</v>
      </c>
      <c r="I589" s="269">
        <v>0</v>
      </c>
      <c r="J589" s="17" t="s">
        <v>73</v>
      </c>
      <c r="K589" s="191"/>
      <c r="L589" s="64"/>
    </row>
    <row r="590" spans="1:12" x14ac:dyDescent="0.3">
      <c r="A590" s="161"/>
      <c r="B590" s="16"/>
      <c r="C590" s="178"/>
      <c r="D590" s="330"/>
      <c r="E590" s="556"/>
      <c r="F590" s="75"/>
      <c r="G590" s="275" t="s">
        <v>867</v>
      </c>
      <c r="H590" s="396">
        <f>SUM(H584:H589)</f>
        <v>1132481</v>
      </c>
      <c r="I590" s="397">
        <f>SUM(I584:I589)</f>
        <v>0</v>
      </c>
      <c r="J590" s="344"/>
      <c r="K590" s="191"/>
      <c r="L590" s="64"/>
    </row>
    <row r="591" spans="1:12" ht="27" customHeight="1" x14ac:dyDescent="0.3">
      <c r="A591" s="1062" t="s">
        <v>891</v>
      </c>
      <c r="B591" s="1064">
        <v>7</v>
      </c>
      <c r="C591" s="854" t="s">
        <v>880</v>
      </c>
      <c r="D591" s="16">
        <v>1201.7</v>
      </c>
      <c r="E591" s="66">
        <v>2</v>
      </c>
      <c r="F591" s="139">
        <v>28856</v>
      </c>
      <c r="G591" s="265">
        <v>101310001</v>
      </c>
      <c r="H591" s="394">
        <v>407983</v>
      </c>
      <c r="I591" s="269">
        <v>0</v>
      </c>
      <c r="J591" s="18" t="s">
        <v>73</v>
      </c>
      <c r="K591" s="191"/>
      <c r="L591" s="64"/>
    </row>
    <row r="592" spans="1:12" ht="27" customHeight="1" x14ac:dyDescent="0.3">
      <c r="A592" s="1063"/>
      <c r="B592" s="1065"/>
      <c r="C592" s="178" t="s">
        <v>892</v>
      </c>
      <c r="D592" s="16">
        <v>12.6</v>
      </c>
      <c r="E592" s="66">
        <v>1</v>
      </c>
      <c r="F592" s="139">
        <v>28856</v>
      </c>
      <c r="G592" s="265">
        <v>101310006</v>
      </c>
      <c r="H592" s="394">
        <v>4057</v>
      </c>
      <c r="I592" s="269">
        <v>0</v>
      </c>
      <c r="J592" s="18" t="s">
        <v>73</v>
      </c>
      <c r="K592" s="191"/>
      <c r="L592" s="64"/>
    </row>
    <row r="593" spans="1:12" ht="27" customHeight="1" x14ac:dyDescent="0.3">
      <c r="A593" s="1063"/>
      <c r="B593" s="1065"/>
      <c r="C593" s="178" t="s">
        <v>893</v>
      </c>
      <c r="D593" s="16">
        <v>43.2</v>
      </c>
      <c r="E593" s="66">
        <v>1</v>
      </c>
      <c r="F593" s="139">
        <v>28856</v>
      </c>
      <c r="G593" s="265">
        <v>101310007</v>
      </c>
      <c r="H593" s="394">
        <v>7680</v>
      </c>
      <c r="I593" s="269">
        <v>0</v>
      </c>
      <c r="J593" s="18" t="s">
        <v>73</v>
      </c>
      <c r="K593" s="191"/>
      <c r="L593" s="64"/>
    </row>
    <row r="594" spans="1:12" ht="27" customHeight="1" x14ac:dyDescent="0.3">
      <c r="A594" s="1063"/>
      <c r="B594" s="1065"/>
      <c r="C594" s="799" t="s">
        <v>894</v>
      </c>
      <c r="D594" s="16"/>
      <c r="E594" s="66"/>
      <c r="F594" s="139">
        <v>31656</v>
      </c>
      <c r="G594" s="265">
        <v>101330003</v>
      </c>
      <c r="H594" s="394">
        <v>3182</v>
      </c>
      <c r="I594" s="269">
        <v>0</v>
      </c>
      <c r="J594" s="18" t="s">
        <v>73</v>
      </c>
      <c r="K594" s="191"/>
      <c r="L594" s="64"/>
    </row>
    <row r="595" spans="1:12" ht="27" customHeight="1" x14ac:dyDescent="0.3">
      <c r="A595" s="1063"/>
      <c r="B595" s="1065"/>
      <c r="C595" s="854" t="s">
        <v>895</v>
      </c>
      <c r="D595" s="16"/>
      <c r="E595" s="66"/>
      <c r="F595" s="139">
        <v>31656</v>
      </c>
      <c r="G595" s="265">
        <v>101330004</v>
      </c>
      <c r="H595" s="394">
        <v>6363</v>
      </c>
      <c r="I595" s="269">
        <v>0</v>
      </c>
      <c r="J595" s="18" t="s">
        <v>73</v>
      </c>
      <c r="K595" s="191"/>
      <c r="L595" s="64"/>
    </row>
    <row r="596" spans="1:12" ht="27" customHeight="1" x14ac:dyDescent="0.3">
      <c r="A596" s="1063"/>
      <c r="B596" s="1065"/>
      <c r="C596" s="854" t="s">
        <v>896</v>
      </c>
      <c r="D596" s="16"/>
      <c r="E596" s="66"/>
      <c r="F596" s="139">
        <v>31656</v>
      </c>
      <c r="G596" s="265">
        <v>101330005</v>
      </c>
      <c r="H596" s="394">
        <v>9546</v>
      </c>
      <c r="I596" s="269">
        <v>0</v>
      </c>
      <c r="J596" s="18" t="s">
        <v>73</v>
      </c>
      <c r="K596" s="191"/>
      <c r="L596" s="64"/>
    </row>
    <row r="597" spans="1:12" ht="27" customHeight="1" x14ac:dyDescent="0.3">
      <c r="A597" s="1063"/>
      <c r="B597" s="1065"/>
      <c r="C597" s="856" t="s">
        <v>897</v>
      </c>
      <c r="D597" s="16"/>
      <c r="E597" s="66"/>
      <c r="F597" s="139">
        <v>19360</v>
      </c>
      <c r="G597" s="265">
        <v>101310010</v>
      </c>
      <c r="H597" s="394">
        <v>434</v>
      </c>
      <c r="I597" s="269">
        <v>0</v>
      </c>
      <c r="J597" s="18" t="s">
        <v>73</v>
      </c>
      <c r="K597" s="191"/>
      <c r="L597" s="64"/>
    </row>
    <row r="598" spans="1:12" x14ac:dyDescent="0.3">
      <c r="A598" s="161"/>
      <c r="B598" s="16"/>
      <c r="C598" s="156"/>
      <c r="D598" s="330"/>
      <c r="E598" s="556"/>
      <c r="F598" s="75"/>
      <c r="G598" s="275" t="s">
        <v>867</v>
      </c>
      <c r="H598" s="396">
        <f>SUM(H591:H597)</f>
        <v>439245</v>
      </c>
      <c r="I598" s="397">
        <f>SUM(I591:I597)</f>
        <v>0</v>
      </c>
      <c r="J598" s="344"/>
      <c r="K598" s="191"/>
      <c r="L598" s="64"/>
    </row>
    <row r="599" spans="1:12" ht="32.25" customHeight="1" x14ac:dyDescent="0.3">
      <c r="A599" s="1062" t="s">
        <v>898</v>
      </c>
      <c r="B599" s="1064">
        <v>8</v>
      </c>
      <c r="C599" s="854" t="s">
        <v>880</v>
      </c>
      <c r="D599" s="16">
        <v>2584.3000000000002</v>
      </c>
      <c r="E599" s="66">
        <v>2</v>
      </c>
      <c r="F599" s="139">
        <v>27273</v>
      </c>
      <c r="G599" s="265">
        <v>101310001</v>
      </c>
      <c r="H599" s="394">
        <v>1145075</v>
      </c>
      <c r="I599" s="270">
        <v>77284.479999999996</v>
      </c>
      <c r="J599" s="17" t="s">
        <v>73</v>
      </c>
      <c r="K599" s="191"/>
      <c r="L599" s="64"/>
    </row>
    <row r="600" spans="1:12" ht="34.5" customHeight="1" x14ac:dyDescent="0.3">
      <c r="A600" s="1063"/>
      <c r="B600" s="1065"/>
      <c r="C600" s="854" t="s">
        <v>873</v>
      </c>
      <c r="D600" s="16">
        <v>68.7</v>
      </c>
      <c r="E600" s="66">
        <v>1</v>
      </c>
      <c r="F600" s="139">
        <v>27273</v>
      </c>
      <c r="G600" s="265">
        <v>101310004</v>
      </c>
      <c r="H600" s="394">
        <v>97938</v>
      </c>
      <c r="I600" s="269">
        <v>0</v>
      </c>
      <c r="J600" s="17" t="s">
        <v>73</v>
      </c>
      <c r="K600" s="191"/>
      <c r="L600" s="64"/>
    </row>
    <row r="601" spans="1:12" ht="24.9" customHeight="1" x14ac:dyDescent="0.3">
      <c r="A601" s="1063"/>
      <c r="B601" s="1065"/>
      <c r="C601" s="178" t="s">
        <v>899</v>
      </c>
      <c r="D601" s="16">
        <v>13.8</v>
      </c>
      <c r="E601" s="66">
        <v>1</v>
      </c>
      <c r="F601" s="139">
        <v>27273</v>
      </c>
      <c r="G601" s="265">
        <v>101310005</v>
      </c>
      <c r="H601" s="394">
        <v>1303</v>
      </c>
      <c r="I601" s="269">
        <v>0</v>
      </c>
      <c r="J601" s="17" t="s">
        <v>73</v>
      </c>
      <c r="K601" s="191"/>
      <c r="L601" s="64"/>
    </row>
    <row r="602" spans="1:12" ht="24.9" customHeight="1" x14ac:dyDescent="0.3">
      <c r="A602" s="1063"/>
      <c r="B602" s="1065"/>
      <c r="C602" s="178" t="s">
        <v>900</v>
      </c>
      <c r="D602" s="16"/>
      <c r="E602" s="66"/>
      <c r="F602" s="139">
        <v>27273</v>
      </c>
      <c r="G602" s="265">
        <v>101330010</v>
      </c>
      <c r="H602" s="394">
        <v>1625</v>
      </c>
      <c r="I602" s="269">
        <v>0</v>
      </c>
      <c r="J602" s="17" t="s">
        <v>73</v>
      </c>
      <c r="K602" s="191"/>
      <c r="L602" s="64"/>
    </row>
    <row r="603" spans="1:12" ht="24.9" customHeight="1" x14ac:dyDescent="0.3">
      <c r="A603" s="1063"/>
      <c r="B603" s="1065"/>
      <c r="C603" s="178" t="s">
        <v>901</v>
      </c>
      <c r="D603" s="16">
        <v>20</v>
      </c>
      <c r="E603" s="66">
        <v>1</v>
      </c>
      <c r="F603" s="139">
        <v>27273</v>
      </c>
      <c r="G603" s="265">
        <v>101310002</v>
      </c>
      <c r="H603" s="394">
        <v>97938</v>
      </c>
      <c r="I603" s="269">
        <v>40155.300000000003</v>
      </c>
      <c r="J603" s="17" t="s">
        <v>73</v>
      </c>
      <c r="K603" s="191"/>
      <c r="L603" s="64"/>
    </row>
    <row r="604" spans="1:12" ht="24.9" customHeight="1" x14ac:dyDescent="0.3">
      <c r="A604" s="1063"/>
      <c r="B604" s="1065"/>
      <c r="C604" s="178" t="s">
        <v>902</v>
      </c>
      <c r="D604" s="16">
        <v>1.9</v>
      </c>
      <c r="E604" s="66">
        <v>1</v>
      </c>
      <c r="F604" s="139">
        <v>27273</v>
      </c>
      <c r="G604" s="265">
        <v>10131006</v>
      </c>
      <c r="H604" s="394">
        <v>6665</v>
      </c>
      <c r="I604" s="270">
        <v>1333.76</v>
      </c>
      <c r="J604" s="17" t="s">
        <v>73</v>
      </c>
      <c r="K604" s="191"/>
      <c r="L604" s="64"/>
    </row>
    <row r="605" spans="1:12" ht="33.75" customHeight="1" x14ac:dyDescent="0.3">
      <c r="A605" s="1068"/>
      <c r="B605" s="1069"/>
      <c r="C605" s="178" t="s">
        <v>903</v>
      </c>
      <c r="D605" s="16"/>
      <c r="E605" s="66"/>
      <c r="F605" s="139">
        <v>42576</v>
      </c>
      <c r="G605" s="538" t="s">
        <v>904</v>
      </c>
      <c r="H605" s="394">
        <f>82322+82323</f>
        <v>164645</v>
      </c>
      <c r="I605" s="269">
        <v>103133.25</v>
      </c>
      <c r="J605" s="17" t="s">
        <v>73</v>
      </c>
      <c r="K605" s="191"/>
      <c r="L605" s="64"/>
    </row>
    <row r="606" spans="1:12" x14ac:dyDescent="0.3">
      <c r="A606" s="161"/>
      <c r="B606" s="16"/>
      <c r="C606" s="178"/>
      <c r="D606" s="330"/>
      <c r="E606" s="556"/>
      <c r="F606" s="75"/>
      <c r="G606" s="275" t="s">
        <v>867</v>
      </c>
      <c r="H606" s="396">
        <f>SUM(H599:H605)</f>
        <v>1515189</v>
      </c>
      <c r="I606" s="399">
        <f>SUM(I599:I605)</f>
        <v>221906.78999999998</v>
      </c>
      <c r="J606" s="344"/>
      <c r="K606" s="191"/>
      <c r="L606" s="64"/>
    </row>
    <row r="607" spans="1:12" ht="45" customHeight="1" x14ac:dyDescent="0.3">
      <c r="A607" s="1062" t="s">
        <v>905</v>
      </c>
      <c r="B607" s="1064">
        <v>9</v>
      </c>
      <c r="C607" s="50" t="s">
        <v>880</v>
      </c>
      <c r="D607" s="16">
        <v>3919.1</v>
      </c>
      <c r="E607" s="66">
        <v>2</v>
      </c>
      <c r="F607" s="139">
        <v>30317</v>
      </c>
      <c r="G607" s="282">
        <v>101310001</v>
      </c>
      <c r="H607" s="394">
        <v>2110366</v>
      </c>
      <c r="I607" s="269">
        <v>0</v>
      </c>
      <c r="J607" s="17" t="s">
        <v>73</v>
      </c>
      <c r="K607" s="191"/>
      <c r="L607" s="64"/>
    </row>
    <row r="608" spans="1:12" ht="45" customHeight="1" x14ac:dyDescent="0.3">
      <c r="A608" s="1063"/>
      <c r="B608" s="1079"/>
      <c r="C608" s="50" t="s">
        <v>906</v>
      </c>
      <c r="D608" s="16">
        <v>74.599999999999994</v>
      </c>
      <c r="E608" s="66">
        <v>1</v>
      </c>
      <c r="F608" s="139">
        <v>30317</v>
      </c>
      <c r="G608" s="282">
        <v>101310006</v>
      </c>
      <c r="H608" s="394">
        <v>5940</v>
      </c>
      <c r="I608" s="270">
        <v>0</v>
      </c>
      <c r="J608" s="17" t="s">
        <v>73</v>
      </c>
      <c r="K608" s="191"/>
      <c r="L608" s="64"/>
    </row>
    <row r="609" spans="1:12" ht="45" customHeight="1" x14ac:dyDescent="0.3">
      <c r="A609" s="1063"/>
      <c r="B609" s="1079"/>
      <c r="C609" s="249" t="s">
        <v>907</v>
      </c>
      <c r="D609" s="16">
        <v>14.9</v>
      </c>
      <c r="E609" s="66">
        <v>1</v>
      </c>
      <c r="F609" s="139">
        <v>30317</v>
      </c>
      <c r="G609" s="282">
        <v>101310007</v>
      </c>
      <c r="H609" s="394">
        <v>3623</v>
      </c>
      <c r="I609" s="269">
        <v>0</v>
      </c>
      <c r="J609" s="17" t="s">
        <v>73</v>
      </c>
      <c r="K609" s="191"/>
      <c r="L609" s="64"/>
    </row>
    <row r="610" spans="1:12" ht="45" customHeight="1" x14ac:dyDescent="0.3">
      <c r="A610" s="1063"/>
      <c r="B610" s="1079"/>
      <c r="C610" s="78" t="s">
        <v>908</v>
      </c>
      <c r="D610" s="16"/>
      <c r="E610" s="66"/>
      <c r="F610" s="139">
        <v>30317</v>
      </c>
      <c r="G610" s="539" t="s">
        <v>909</v>
      </c>
      <c r="H610" s="394">
        <v>22026</v>
      </c>
      <c r="I610" s="269">
        <v>0</v>
      </c>
      <c r="J610" s="17" t="s">
        <v>73</v>
      </c>
      <c r="K610" s="191"/>
      <c r="L610" s="64"/>
    </row>
    <row r="611" spans="1:12" x14ac:dyDescent="0.3">
      <c r="A611" s="161"/>
      <c r="B611" s="16"/>
      <c r="C611" s="178"/>
      <c r="D611" s="330"/>
      <c r="E611" s="556"/>
      <c r="F611" s="75"/>
      <c r="G611" s="275" t="s">
        <v>867</v>
      </c>
      <c r="H611" s="396">
        <f>SUM(H607:H610)</f>
        <v>2141955</v>
      </c>
      <c r="I611" s="399">
        <f>SUM(I607:I610)</f>
        <v>0</v>
      </c>
      <c r="J611" s="344"/>
      <c r="K611" s="191"/>
      <c r="L611" s="64"/>
    </row>
    <row r="612" spans="1:12" ht="27.9" customHeight="1" x14ac:dyDescent="0.3">
      <c r="A612" s="1062" t="s">
        <v>910</v>
      </c>
      <c r="B612" s="1064">
        <v>10</v>
      </c>
      <c r="C612" s="50" t="s">
        <v>861</v>
      </c>
      <c r="D612" s="16">
        <v>2984.5</v>
      </c>
      <c r="E612" s="66">
        <v>2</v>
      </c>
      <c r="F612" s="536">
        <v>27120</v>
      </c>
      <c r="G612" s="280">
        <v>101310001</v>
      </c>
      <c r="H612" s="394">
        <v>1130517</v>
      </c>
      <c r="I612" s="269">
        <v>0</v>
      </c>
      <c r="J612" s="17" t="s">
        <v>73</v>
      </c>
      <c r="K612" s="191"/>
      <c r="L612" s="27" t="s">
        <v>1720</v>
      </c>
    </row>
    <row r="613" spans="1:12" ht="27.9" customHeight="1" x14ac:dyDescent="0.3">
      <c r="A613" s="1063"/>
      <c r="B613" s="1079"/>
      <c r="C613" s="50" t="s">
        <v>906</v>
      </c>
      <c r="D613" s="16">
        <v>69.599999999999994</v>
      </c>
      <c r="E613" s="66">
        <v>1</v>
      </c>
      <c r="F613" s="536">
        <v>27120</v>
      </c>
      <c r="G613" s="280">
        <v>101310003</v>
      </c>
      <c r="H613" s="394">
        <v>3730.56</v>
      </c>
      <c r="I613" s="269">
        <v>0</v>
      </c>
      <c r="J613" s="17" t="s">
        <v>73</v>
      </c>
      <c r="K613" s="191"/>
      <c r="L613" s="64"/>
    </row>
    <row r="614" spans="1:12" ht="27.9" customHeight="1" x14ac:dyDescent="0.3">
      <c r="A614" s="1063"/>
      <c r="B614" s="1079"/>
      <c r="C614" s="72" t="s">
        <v>911</v>
      </c>
      <c r="D614" s="16">
        <v>20.5</v>
      </c>
      <c r="E614" s="66">
        <v>1</v>
      </c>
      <c r="F614" s="536">
        <v>27120</v>
      </c>
      <c r="G614" s="280">
        <v>101310022</v>
      </c>
      <c r="H614" s="394">
        <v>1098.8</v>
      </c>
      <c r="I614" s="269">
        <v>0</v>
      </c>
      <c r="J614" s="17" t="s">
        <v>73</v>
      </c>
      <c r="K614" s="191"/>
      <c r="L614" s="64"/>
    </row>
    <row r="615" spans="1:12" ht="27.9" customHeight="1" x14ac:dyDescent="0.3">
      <c r="A615" s="1063"/>
      <c r="B615" s="1079"/>
      <c r="C615" s="72" t="s">
        <v>912</v>
      </c>
      <c r="D615" s="16">
        <v>5.9</v>
      </c>
      <c r="E615" s="66">
        <v>1</v>
      </c>
      <c r="F615" s="536">
        <v>27120</v>
      </c>
      <c r="G615" s="280">
        <v>101310023</v>
      </c>
      <c r="H615" s="394">
        <v>530.64</v>
      </c>
      <c r="I615" s="269">
        <v>0</v>
      </c>
      <c r="J615" s="17" t="s">
        <v>73</v>
      </c>
      <c r="K615" s="191"/>
      <c r="L615" s="64"/>
    </row>
    <row r="616" spans="1:12" ht="27.9" customHeight="1" x14ac:dyDescent="0.3">
      <c r="A616" s="1063"/>
      <c r="B616" s="1079"/>
      <c r="C616" s="283" t="s">
        <v>913</v>
      </c>
      <c r="D616" s="16">
        <v>9.6999999999999993</v>
      </c>
      <c r="E616" s="66">
        <v>1</v>
      </c>
      <c r="F616" s="536">
        <v>27120</v>
      </c>
      <c r="G616" s="280">
        <v>101310004</v>
      </c>
      <c r="H616" s="394">
        <v>2898</v>
      </c>
      <c r="I616" s="269">
        <v>0</v>
      </c>
      <c r="J616" s="17" t="s">
        <v>73</v>
      </c>
      <c r="K616" s="191"/>
      <c r="L616" s="64"/>
    </row>
    <row r="617" spans="1:12" ht="27.9" customHeight="1" x14ac:dyDescent="0.3">
      <c r="A617" s="1063"/>
      <c r="B617" s="1079"/>
      <c r="C617" s="72" t="s">
        <v>908</v>
      </c>
      <c r="D617" s="16"/>
      <c r="E617" s="66"/>
      <c r="F617" s="536">
        <v>27120</v>
      </c>
      <c r="G617" s="540" t="s">
        <v>914</v>
      </c>
      <c r="H617" s="394">
        <v>20287</v>
      </c>
      <c r="I617" s="269">
        <v>0</v>
      </c>
      <c r="J617" s="17" t="s">
        <v>73</v>
      </c>
      <c r="K617" s="191"/>
      <c r="L617" s="64"/>
    </row>
    <row r="618" spans="1:12" x14ac:dyDescent="0.3">
      <c r="A618" s="161"/>
      <c r="B618" s="16"/>
      <c r="C618" s="178"/>
      <c r="D618" s="330"/>
      <c r="E618" s="556"/>
      <c r="F618" s="75"/>
      <c r="G618" s="275" t="s">
        <v>867</v>
      </c>
      <c r="H618" s="396">
        <f>SUM(H612:H617)</f>
        <v>1159062</v>
      </c>
      <c r="I618" s="397">
        <f>SUM(I612:I617)</f>
        <v>0</v>
      </c>
      <c r="J618" s="344"/>
      <c r="K618" s="191"/>
      <c r="L618" s="64"/>
    </row>
    <row r="619" spans="1:12" ht="42" customHeight="1" x14ac:dyDescent="0.3">
      <c r="A619" s="1062" t="s">
        <v>915</v>
      </c>
      <c r="B619" s="1064">
        <v>11</v>
      </c>
      <c r="C619" s="832" t="s">
        <v>861</v>
      </c>
      <c r="D619" s="16">
        <v>3978.1</v>
      </c>
      <c r="E619" s="66">
        <v>2</v>
      </c>
      <c r="F619" s="541">
        <v>31107</v>
      </c>
      <c r="G619" s="280">
        <v>101310001</v>
      </c>
      <c r="H619" s="394">
        <v>2185105</v>
      </c>
      <c r="I619" s="269">
        <v>0</v>
      </c>
      <c r="J619" s="17" t="s">
        <v>73</v>
      </c>
      <c r="K619" s="191"/>
      <c r="L619" s="64"/>
    </row>
    <row r="620" spans="1:12" ht="42" customHeight="1" x14ac:dyDescent="0.3">
      <c r="A620" s="1063"/>
      <c r="B620" s="1079"/>
      <c r="C620" s="857" t="s">
        <v>916</v>
      </c>
      <c r="D620" s="16">
        <v>14</v>
      </c>
      <c r="E620" s="66">
        <v>1</v>
      </c>
      <c r="F620" s="541">
        <v>31107</v>
      </c>
      <c r="G620" s="280">
        <v>101310008</v>
      </c>
      <c r="H620" s="394">
        <v>3622</v>
      </c>
      <c r="I620" s="269">
        <v>0</v>
      </c>
      <c r="J620" s="17" t="s">
        <v>73</v>
      </c>
      <c r="K620" s="191"/>
      <c r="L620" s="64"/>
    </row>
    <row r="621" spans="1:12" ht="42" customHeight="1" x14ac:dyDescent="0.3">
      <c r="A621" s="1063"/>
      <c r="B621" s="1079"/>
      <c r="C621" s="832" t="s">
        <v>917</v>
      </c>
      <c r="D621" s="16">
        <v>70.5</v>
      </c>
      <c r="E621" s="66">
        <v>1</v>
      </c>
      <c r="F621" s="541">
        <v>31107</v>
      </c>
      <c r="G621" s="280">
        <v>101310007</v>
      </c>
      <c r="H621" s="394">
        <v>6231</v>
      </c>
      <c r="I621" s="269">
        <v>0</v>
      </c>
      <c r="J621" s="17" t="s">
        <v>73</v>
      </c>
      <c r="K621" s="191"/>
      <c r="L621" s="64"/>
    </row>
    <row r="622" spans="1:12" ht="42" customHeight="1" x14ac:dyDescent="0.3">
      <c r="A622" s="1063"/>
      <c r="B622" s="1079"/>
      <c r="C622" s="78" t="s">
        <v>918</v>
      </c>
      <c r="D622" s="16"/>
      <c r="E622" s="66"/>
      <c r="F622" s="541">
        <v>31472</v>
      </c>
      <c r="G622" s="540" t="s">
        <v>919</v>
      </c>
      <c r="H622" s="394">
        <v>20868</v>
      </c>
      <c r="I622" s="269">
        <v>0</v>
      </c>
      <c r="J622" s="17" t="s">
        <v>73</v>
      </c>
      <c r="K622" s="191"/>
      <c r="L622" s="64"/>
    </row>
    <row r="623" spans="1:12" x14ac:dyDescent="0.3">
      <c r="A623" s="161"/>
      <c r="B623" s="16"/>
      <c r="C623" s="858"/>
      <c r="D623" s="330"/>
      <c r="E623" s="556"/>
      <c r="F623" s="75"/>
      <c r="G623" s="275" t="s">
        <v>867</v>
      </c>
      <c r="H623" s="396">
        <f>SUM(H619:H622)</f>
        <v>2215826</v>
      </c>
      <c r="I623" s="399">
        <f>SUM(I619:I622)</f>
        <v>0</v>
      </c>
      <c r="J623" s="344"/>
      <c r="K623" s="191"/>
      <c r="L623" s="64"/>
    </row>
    <row r="624" spans="1:12" ht="19.5" customHeight="1" x14ac:dyDescent="0.3">
      <c r="A624" s="1062" t="s">
        <v>920</v>
      </c>
      <c r="B624" s="1066">
        <v>12</v>
      </c>
      <c r="C624" s="178" t="s">
        <v>921</v>
      </c>
      <c r="D624" s="504"/>
      <c r="E624" s="542"/>
      <c r="F624" s="543">
        <v>30195</v>
      </c>
      <c r="G624" s="265">
        <v>101330011</v>
      </c>
      <c r="H624" s="394">
        <v>2281</v>
      </c>
      <c r="I624" s="269">
        <v>0</v>
      </c>
      <c r="J624" s="289" t="s">
        <v>73</v>
      </c>
      <c r="K624" s="287"/>
      <c r="L624" s="64"/>
    </row>
    <row r="625" spans="1:12" ht="30" customHeight="1" x14ac:dyDescent="0.3">
      <c r="A625" s="1063"/>
      <c r="B625" s="1088"/>
      <c r="C625" s="178" t="s">
        <v>861</v>
      </c>
      <c r="D625" s="504">
        <v>3796</v>
      </c>
      <c r="E625" s="542">
        <v>2</v>
      </c>
      <c r="F625" s="543">
        <v>29465</v>
      </c>
      <c r="G625" s="265">
        <v>101310018</v>
      </c>
      <c r="H625" s="394">
        <v>2536780</v>
      </c>
      <c r="I625" s="269">
        <v>0</v>
      </c>
      <c r="J625" s="289" t="s">
        <v>73</v>
      </c>
      <c r="K625" s="288" t="s">
        <v>1721</v>
      </c>
      <c r="L625" s="27" t="s">
        <v>1722</v>
      </c>
    </row>
    <row r="626" spans="1:12" ht="30" customHeight="1" x14ac:dyDescent="0.3">
      <c r="A626" s="1063"/>
      <c r="B626" s="1088"/>
      <c r="C626" s="156" t="s">
        <v>922</v>
      </c>
      <c r="D626" s="504"/>
      <c r="E626" s="542">
        <v>1</v>
      </c>
      <c r="F626" s="543">
        <v>30195</v>
      </c>
      <c r="G626" s="265">
        <v>101310021</v>
      </c>
      <c r="H626" s="394">
        <v>3623</v>
      </c>
      <c r="I626" s="269">
        <v>0</v>
      </c>
      <c r="J626" s="289" t="s">
        <v>73</v>
      </c>
      <c r="K626" s="287"/>
      <c r="L626" s="64"/>
    </row>
    <row r="627" spans="1:12" ht="30" customHeight="1" x14ac:dyDescent="0.3">
      <c r="A627" s="1063"/>
      <c r="B627" s="1088"/>
      <c r="C627" s="156" t="s">
        <v>923</v>
      </c>
      <c r="D627" s="504"/>
      <c r="E627" s="542">
        <v>1</v>
      </c>
      <c r="F627" s="543">
        <v>30195</v>
      </c>
      <c r="G627" s="265">
        <v>101310026</v>
      </c>
      <c r="H627" s="394">
        <v>5940</v>
      </c>
      <c r="I627" s="269">
        <v>0</v>
      </c>
      <c r="J627" s="289" t="s">
        <v>73</v>
      </c>
      <c r="K627" s="287"/>
      <c r="L627" s="64"/>
    </row>
    <row r="628" spans="1:12" ht="30" customHeight="1" x14ac:dyDescent="0.3">
      <c r="A628" s="1063"/>
      <c r="B628" s="1088"/>
      <c r="C628" s="178" t="s">
        <v>924</v>
      </c>
      <c r="D628" s="504"/>
      <c r="E628" s="542"/>
      <c r="F628" s="543">
        <v>30195</v>
      </c>
      <c r="G628" s="538" t="s">
        <v>925</v>
      </c>
      <c r="H628" s="394">
        <v>8112</v>
      </c>
      <c r="I628" s="269">
        <v>0</v>
      </c>
      <c r="J628" s="289" t="s">
        <v>73</v>
      </c>
      <c r="K628" s="287"/>
      <c r="L628" s="64"/>
    </row>
    <row r="629" spans="1:12" ht="30" customHeight="1" x14ac:dyDescent="0.3">
      <c r="A629" s="1068"/>
      <c r="B629" s="1089"/>
      <c r="C629" s="178"/>
      <c r="D629" s="330"/>
      <c r="E629" s="556"/>
      <c r="F629" s="75"/>
      <c r="G629" s="400" t="s">
        <v>867</v>
      </c>
      <c r="H629" s="396">
        <f>SUM(H624:H628)</f>
        <v>2556736</v>
      </c>
      <c r="I629" s="399">
        <f>SUM(I624:I628)</f>
        <v>0</v>
      </c>
      <c r="J629" s="344"/>
      <c r="K629" s="191"/>
      <c r="L629" s="64"/>
    </row>
    <row r="630" spans="1:12" ht="68.099999999999994" customHeight="1" x14ac:dyDescent="0.3">
      <c r="A630" s="1080" t="s">
        <v>926</v>
      </c>
      <c r="B630" s="1064">
        <v>13</v>
      </c>
      <c r="C630" s="34" t="s">
        <v>927</v>
      </c>
      <c r="D630" s="214">
        <v>575.29999999999995</v>
      </c>
      <c r="E630" s="214">
        <v>2</v>
      </c>
      <c r="F630" s="214">
        <v>1957</v>
      </c>
      <c r="G630" s="15">
        <v>101310004</v>
      </c>
      <c r="H630" s="319">
        <v>206713</v>
      </c>
      <c r="I630" s="544">
        <v>0</v>
      </c>
      <c r="J630" s="17" t="s">
        <v>73</v>
      </c>
      <c r="K630" s="191"/>
      <c r="L630" s="1084"/>
    </row>
    <row r="631" spans="1:12" ht="68.099999999999994" customHeight="1" x14ac:dyDescent="0.3">
      <c r="A631" s="1081"/>
      <c r="B631" s="1079"/>
      <c r="C631" s="36" t="s">
        <v>928</v>
      </c>
      <c r="D631" s="16"/>
      <c r="E631" s="16"/>
      <c r="F631" s="16"/>
      <c r="G631" s="38" t="s">
        <v>929</v>
      </c>
      <c r="H631" s="319">
        <v>8068</v>
      </c>
      <c r="I631" s="544">
        <v>0</v>
      </c>
      <c r="J631" s="17" t="s">
        <v>73</v>
      </c>
      <c r="K631" s="191"/>
      <c r="L631" s="1085"/>
    </row>
    <row r="632" spans="1:12" ht="68.099999999999994" customHeight="1" x14ac:dyDescent="0.3">
      <c r="A632" s="1082"/>
      <c r="B632" s="1079"/>
      <c r="C632" s="36" t="s">
        <v>930</v>
      </c>
      <c r="D632" s="16"/>
      <c r="E632" s="16"/>
      <c r="F632" s="16"/>
      <c r="G632" s="15">
        <v>101330011</v>
      </c>
      <c r="H632" s="319">
        <v>49219</v>
      </c>
      <c r="I632" s="544">
        <v>27482.12</v>
      </c>
      <c r="J632" s="17" t="s">
        <v>73</v>
      </c>
      <c r="K632" s="191"/>
      <c r="L632" s="1085"/>
    </row>
    <row r="633" spans="1:12" ht="51.75" customHeight="1" x14ac:dyDescent="0.3">
      <c r="A633" s="290" t="s">
        <v>1362</v>
      </c>
      <c r="B633" s="1083"/>
      <c r="C633" s="34" t="s">
        <v>927</v>
      </c>
      <c r="D633" s="42">
        <v>480.7</v>
      </c>
      <c r="E633" s="42">
        <v>2</v>
      </c>
      <c r="F633" s="16"/>
      <c r="G633" s="15">
        <v>101310005</v>
      </c>
      <c r="H633" s="319">
        <v>231936</v>
      </c>
      <c r="I633" s="544">
        <v>0</v>
      </c>
      <c r="J633" s="17" t="s">
        <v>73</v>
      </c>
      <c r="K633" s="191"/>
      <c r="L633" s="1086"/>
    </row>
    <row r="634" spans="1:12" x14ac:dyDescent="0.3">
      <c r="A634" s="162"/>
      <c r="B634" s="16"/>
      <c r="C634" s="36"/>
      <c r="D634" s="558"/>
      <c r="E634" s="558"/>
      <c r="F634" s="558"/>
      <c r="G634" s="275" t="s">
        <v>867</v>
      </c>
      <c r="H634" s="392">
        <f>SUM(H630:H633)</f>
        <v>495936</v>
      </c>
      <c r="I634" s="278">
        <f>SUM(I630:I632)</f>
        <v>27482.12</v>
      </c>
      <c r="J634" s="344"/>
      <c r="K634" s="191"/>
      <c r="L634" s="64"/>
    </row>
    <row r="635" spans="1:12" ht="110.1" customHeight="1" x14ac:dyDescent="0.3">
      <c r="A635" s="1080" t="s">
        <v>931</v>
      </c>
      <c r="B635" s="1064">
        <v>14</v>
      </c>
      <c r="C635" s="34" t="s">
        <v>927</v>
      </c>
      <c r="D635" s="54">
        <v>1692.8</v>
      </c>
      <c r="E635" s="54">
        <v>2</v>
      </c>
      <c r="F635" s="54">
        <v>1982</v>
      </c>
      <c r="G635" s="15">
        <v>101310007</v>
      </c>
      <c r="H635" s="319">
        <v>1106356</v>
      </c>
      <c r="I635" s="544">
        <v>15877.92</v>
      </c>
      <c r="J635" s="17" t="s">
        <v>73</v>
      </c>
      <c r="K635" s="191"/>
      <c r="L635" s="1084"/>
    </row>
    <row r="636" spans="1:12" ht="110.1" customHeight="1" x14ac:dyDescent="0.3">
      <c r="A636" s="1087"/>
      <c r="B636" s="1065"/>
      <c r="C636" s="36" t="s">
        <v>932</v>
      </c>
      <c r="D636" s="16"/>
      <c r="E636" s="16"/>
      <c r="F636" s="16"/>
      <c r="G636" s="38" t="s">
        <v>933</v>
      </c>
      <c r="H636" s="319">
        <v>24198</v>
      </c>
      <c r="I636" s="544">
        <v>0</v>
      </c>
      <c r="J636" s="17" t="s">
        <v>73</v>
      </c>
      <c r="K636" s="191"/>
      <c r="L636" s="1085"/>
    </row>
    <row r="637" spans="1:12" ht="14.25" customHeight="1" x14ac:dyDescent="0.3">
      <c r="A637" s="163"/>
      <c r="B637" s="51"/>
      <c r="C637" s="36" t="s">
        <v>932</v>
      </c>
      <c r="D637" s="330"/>
      <c r="E637" s="330"/>
      <c r="F637" s="330"/>
      <c r="G637" s="275" t="s">
        <v>867</v>
      </c>
      <c r="H637" s="392">
        <f>SUM(H635:H636)</f>
        <v>1130554</v>
      </c>
      <c r="I637" s="278">
        <f>SUM(I635:I636)</f>
        <v>15877.92</v>
      </c>
      <c r="J637" s="344"/>
      <c r="K637" s="191"/>
      <c r="L637" s="64"/>
    </row>
    <row r="638" spans="1:12" ht="113.1" customHeight="1" x14ac:dyDescent="0.3">
      <c r="A638" s="1062" t="s">
        <v>934</v>
      </c>
      <c r="B638" s="1064">
        <v>15</v>
      </c>
      <c r="C638" s="1077" t="s">
        <v>935</v>
      </c>
      <c r="D638" s="1041">
        <v>1347.9</v>
      </c>
      <c r="E638" s="1041">
        <v>2</v>
      </c>
      <c r="F638" s="1041">
        <v>1980</v>
      </c>
      <c r="G638" s="1071">
        <v>101310001</v>
      </c>
      <c r="H638" s="995">
        <v>1380089</v>
      </c>
      <c r="I638" s="1073">
        <v>166872.03</v>
      </c>
      <c r="J638" s="1057" t="s">
        <v>73</v>
      </c>
      <c r="K638" s="1075" t="s">
        <v>936</v>
      </c>
      <c r="L638" s="1084" t="s">
        <v>937</v>
      </c>
    </row>
    <row r="639" spans="1:12" ht="113.1" customHeight="1" x14ac:dyDescent="0.3">
      <c r="A639" s="1068"/>
      <c r="B639" s="1069"/>
      <c r="C639" s="1078"/>
      <c r="D639" s="1070"/>
      <c r="E639" s="1070"/>
      <c r="F639" s="1070"/>
      <c r="G639" s="1072"/>
      <c r="H639" s="996"/>
      <c r="I639" s="1074"/>
      <c r="J639" s="1070"/>
      <c r="K639" s="1076"/>
      <c r="L639" s="1086"/>
    </row>
    <row r="640" spans="1:12" x14ac:dyDescent="0.3">
      <c r="A640" s="164"/>
      <c r="B640" s="51"/>
      <c r="C640" s="154"/>
      <c r="D640" s="558"/>
      <c r="E640" s="558"/>
      <c r="F640" s="558"/>
      <c r="G640" s="275" t="s">
        <v>867</v>
      </c>
      <c r="H640" s="392">
        <f>SUM(H638)</f>
        <v>1380089</v>
      </c>
      <c r="I640" s="278">
        <f>SUM(I638:I639)</f>
        <v>166872.03</v>
      </c>
      <c r="J640" s="344"/>
      <c r="K640" s="191"/>
      <c r="L640" s="64"/>
    </row>
    <row r="641" spans="1:12" ht="45" customHeight="1" x14ac:dyDescent="0.3">
      <c r="A641" s="1062" t="s">
        <v>938</v>
      </c>
      <c r="B641" s="1064">
        <v>16</v>
      </c>
      <c r="C641" s="855" t="s">
        <v>1855</v>
      </c>
      <c r="D641" s="16">
        <v>7519.6</v>
      </c>
      <c r="E641" s="66">
        <v>3</v>
      </c>
      <c r="F641" s="139">
        <v>29465</v>
      </c>
      <c r="G641" s="266">
        <v>101310001</v>
      </c>
      <c r="H641" s="394">
        <v>6796603</v>
      </c>
      <c r="I641" s="269">
        <v>3324413.34</v>
      </c>
      <c r="J641" s="17" t="s">
        <v>73</v>
      </c>
      <c r="K641" s="291"/>
      <c r="L641" s="64"/>
    </row>
    <row r="642" spans="1:12" ht="45" customHeight="1" x14ac:dyDescent="0.3">
      <c r="A642" s="1063"/>
      <c r="B642" s="1065"/>
      <c r="C642" s="264" t="s">
        <v>887</v>
      </c>
      <c r="D642" s="16">
        <v>40.4</v>
      </c>
      <c r="E642" s="66">
        <v>1</v>
      </c>
      <c r="F642" s="139">
        <v>29466</v>
      </c>
      <c r="G642" s="266">
        <v>101310003</v>
      </c>
      <c r="H642" s="394">
        <v>5952</v>
      </c>
      <c r="I642" s="269">
        <v>0</v>
      </c>
      <c r="J642" s="17" t="s">
        <v>73</v>
      </c>
      <c r="K642" s="285"/>
      <c r="L642" s="64"/>
    </row>
    <row r="643" spans="1:12" ht="45" customHeight="1" x14ac:dyDescent="0.3">
      <c r="A643" s="1063"/>
      <c r="B643" s="1065"/>
      <c r="C643" s="855" t="s">
        <v>939</v>
      </c>
      <c r="D643" s="16">
        <v>30.5</v>
      </c>
      <c r="E643" s="66">
        <v>1</v>
      </c>
      <c r="F643" s="139">
        <v>29467</v>
      </c>
      <c r="G643" s="266">
        <v>101310004</v>
      </c>
      <c r="H643" s="394">
        <v>4436</v>
      </c>
      <c r="I643" s="269">
        <v>0</v>
      </c>
      <c r="J643" s="17" t="s">
        <v>73</v>
      </c>
      <c r="K643" s="285"/>
      <c r="L643" s="64"/>
    </row>
    <row r="644" spans="1:12" ht="45" customHeight="1" x14ac:dyDescent="0.3">
      <c r="A644" s="1063"/>
      <c r="B644" s="1065"/>
      <c r="C644" s="264" t="s">
        <v>940</v>
      </c>
      <c r="D644" s="16">
        <v>88.1</v>
      </c>
      <c r="E644" s="66">
        <v>2</v>
      </c>
      <c r="F644" s="139">
        <v>33786</v>
      </c>
      <c r="G644" s="266">
        <v>101310005</v>
      </c>
      <c r="H644" s="394">
        <v>15520</v>
      </c>
      <c r="I644" s="270">
        <v>0</v>
      </c>
      <c r="J644" s="17" t="s">
        <v>73</v>
      </c>
      <c r="K644" s="285"/>
      <c r="L644" s="64"/>
    </row>
    <row r="645" spans="1:12" x14ac:dyDescent="0.3">
      <c r="A645" s="161"/>
      <c r="B645" s="16"/>
      <c r="C645" s="36"/>
      <c r="D645" s="330"/>
      <c r="E645" s="556"/>
      <c r="F645" s="75"/>
      <c r="G645" s="275" t="s">
        <v>867</v>
      </c>
      <c r="H645" s="396">
        <f>SUM(H641:H644)</f>
        <v>6822511</v>
      </c>
      <c r="I645" s="399">
        <f>SUM(I641:I644)</f>
        <v>3324413.34</v>
      </c>
      <c r="J645" s="344"/>
      <c r="K645" s="191"/>
      <c r="L645" s="64"/>
    </row>
    <row r="646" spans="1:12" ht="54.9" customHeight="1" x14ac:dyDescent="0.3">
      <c r="A646" s="1062" t="s">
        <v>941</v>
      </c>
      <c r="B646" s="1064">
        <v>17</v>
      </c>
      <c r="C646" s="855" t="s">
        <v>1856</v>
      </c>
      <c r="D646" s="16">
        <v>8404.6</v>
      </c>
      <c r="E646" s="66">
        <v>3</v>
      </c>
      <c r="F646" s="139">
        <v>27638</v>
      </c>
      <c r="G646" s="268" t="s">
        <v>943</v>
      </c>
      <c r="H646" s="394">
        <v>8343578.5499999998</v>
      </c>
      <c r="I646" s="270">
        <v>4671611.97</v>
      </c>
      <c r="J646" s="17" t="s">
        <v>73</v>
      </c>
      <c r="K646" s="291"/>
      <c r="L646" s="64"/>
    </row>
    <row r="647" spans="1:12" ht="54.9" customHeight="1" x14ac:dyDescent="0.3">
      <c r="A647" s="1090"/>
      <c r="B647" s="1091"/>
      <c r="C647" s="855" t="s">
        <v>944</v>
      </c>
      <c r="D647" s="16">
        <v>28.5</v>
      </c>
      <c r="E647" s="66">
        <v>1</v>
      </c>
      <c r="F647" s="139">
        <v>27638</v>
      </c>
      <c r="G647" s="268" t="s">
        <v>945</v>
      </c>
      <c r="H647" s="394">
        <v>9420</v>
      </c>
      <c r="I647" s="270">
        <v>0</v>
      </c>
      <c r="J647" s="17" t="s">
        <v>73</v>
      </c>
      <c r="K647" s="285"/>
      <c r="L647" s="64"/>
    </row>
    <row r="648" spans="1:12" ht="54.9" customHeight="1" x14ac:dyDescent="0.3">
      <c r="A648" s="1063"/>
      <c r="B648" s="1065"/>
      <c r="C648" s="855" t="s">
        <v>946</v>
      </c>
      <c r="D648" s="16">
        <v>50.4</v>
      </c>
      <c r="E648" s="66"/>
      <c r="F648" s="139">
        <v>27638</v>
      </c>
      <c r="G648" s="268" t="s">
        <v>947</v>
      </c>
      <c r="H648" s="394">
        <v>5795</v>
      </c>
      <c r="I648" s="269">
        <v>0</v>
      </c>
      <c r="J648" s="17" t="s">
        <v>73</v>
      </c>
      <c r="K648" s="285"/>
      <c r="L648" s="64"/>
    </row>
    <row r="649" spans="1:12" x14ac:dyDescent="0.3">
      <c r="A649" s="161"/>
      <c r="B649" s="16"/>
      <c r="C649" s="36"/>
      <c r="D649" s="330"/>
      <c r="E649" s="556"/>
      <c r="F649" s="75"/>
      <c r="G649" s="275" t="s">
        <v>867</v>
      </c>
      <c r="H649" s="396">
        <f>SUM(H646:H648)</f>
        <v>8358793.5499999998</v>
      </c>
      <c r="I649" s="397">
        <f>SUM(I646:I648)</f>
        <v>4671611.97</v>
      </c>
      <c r="J649" s="344"/>
      <c r="K649" s="191"/>
      <c r="L649" s="64"/>
    </row>
    <row r="650" spans="1:12" ht="45" customHeight="1" x14ac:dyDescent="0.3">
      <c r="A650" s="1062" t="s">
        <v>948</v>
      </c>
      <c r="B650" s="1064">
        <v>18</v>
      </c>
      <c r="C650" s="855" t="s">
        <v>949</v>
      </c>
      <c r="D650" s="16">
        <v>9925.9</v>
      </c>
      <c r="E650" s="66">
        <v>4</v>
      </c>
      <c r="F650" s="541">
        <v>33117</v>
      </c>
      <c r="G650" s="268">
        <v>101310001</v>
      </c>
      <c r="H650" s="394">
        <v>9067680.9000000004</v>
      </c>
      <c r="I650" s="269">
        <v>3146305.59</v>
      </c>
      <c r="J650" s="17" t="s">
        <v>73</v>
      </c>
      <c r="K650" s="284" t="s">
        <v>1363</v>
      </c>
      <c r="L650" s="64"/>
    </row>
    <row r="651" spans="1:12" ht="45" customHeight="1" x14ac:dyDescent="0.3">
      <c r="A651" s="1090"/>
      <c r="B651" s="1091"/>
      <c r="C651" s="855" t="s">
        <v>950</v>
      </c>
      <c r="D651" s="16">
        <v>1587.9</v>
      </c>
      <c r="E651" s="66">
        <v>2</v>
      </c>
      <c r="F651" s="541">
        <v>33208</v>
      </c>
      <c r="G651" s="268">
        <v>101330004</v>
      </c>
      <c r="H651" s="394">
        <v>2125613.85</v>
      </c>
      <c r="I651" s="269">
        <v>797900</v>
      </c>
      <c r="J651" s="17" t="s">
        <v>73</v>
      </c>
      <c r="K651" s="285"/>
      <c r="L651" s="64"/>
    </row>
    <row r="652" spans="1:12" ht="45" customHeight="1" x14ac:dyDescent="0.3">
      <c r="A652" s="1063"/>
      <c r="B652" s="1065"/>
      <c r="C652" s="855" t="s">
        <v>951</v>
      </c>
      <c r="D652" s="16">
        <v>253.4</v>
      </c>
      <c r="E652" s="66">
        <v>2</v>
      </c>
      <c r="F652" s="541">
        <v>33117</v>
      </c>
      <c r="G652" s="268">
        <v>101310006</v>
      </c>
      <c r="H652" s="394">
        <v>46166</v>
      </c>
      <c r="I652" s="269">
        <v>0</v>
      </c>
      <c r="J652" s="17" t="s">
        <v>73</v>
      </c>
      <c r="K652" s="285"/>
      <c r="L652" s="64"/>
    </row>
    <row r="653" spans="1:12" ht="45" customHeight="1" x14ac:dyDescent="0.3">
      <c r="A653" s="1063"/>
      <c r="B653" s="1065"/>
      <c r="C653" s="811" t="s">
        <v>952</v>
      </c>
      <c r="D653" s="16">
        <v>14.8</v>
      </c>
      <c r="E653" s="66">
        <v>1</v>
      </c>
      <c r="F653" s="541">
        <v>33117</v>
      </c>
      <c r="G653" s="268">
        <v>101310007</v>
      </c>
      <c r="H653" s="394">
        <v>5245</v>
      </c>
      <c r="I653" s="269">
        <v>0</v>
      </c>
      <c r="J653" s="17" t="s">
        <v>73</v>
      </c>
      <c r="K653" s="285"/>
      <c r="L653" s="64"/>
    </row>
    <row r="654" spans="1:12" x14ac:dyDescent="0.3">
      <c r="A654" s="161"/>
      <c r="B654" s="1066">
        <v>19</v>
      </c>
      <c r="C654" s="36"/>
      <c r="D654" s="330"/>
      <c r="E654" s="556"/>
      <c r="F654" s="75"/>
      <c r="G654" s="275" t="s">
        <v>867</v>
      </c>
      <c r="H654" s="396">
        <f>SUM(H650:H653)</f>
        <v>11244705.75</v>
      </c>
      <c r="I654" s="399">
        <f>SUM(I650:I653)</f>
        <v>3944205.59</v>
      </c>
      <c r="J654" s="344"/>
      <c r="K654" s="191"/>
      <c r="L654" s="64"/>
    </row>
    <row r="655" spans="1:12" ht="51.9" customHeight="1" x14ac:dyDescent="0.3">
      <c r="A655" s="1062" t="s">
        <v>953</v>
      </c>
      <c r="B655" s="1088"/>
      <c r="C655" s="855" t="s">
        <v>1857</v>
      </c>
      <c r="D655" s="16">
        <v>9691.7999999999993</v>
      </c>
      <c r="E655" s="66">
        <v>4</v>
      </c>
      <c r="F655" s="139">
        <v>31656</v>
      </c>
      <c r="G655" s="268">
        <v>101310001</v>
      </c>
      <c r="H655" s="394">
        <v>9410995.7200000007</v>
      </c>
      <c r="I655" s="269">
        <v>5259051.79</v>
      </c>
      <c r="J655" s="17" t="s">
        <v>73</v>
      </c>
      <c r="K655" s="193"/>
      <c r="L655" s="27" t="s">
        <v>954</v>
      </c>
    </row>
    <row r="656" spans="1:12" ht="51.9" customHeight="1" x14ac:dyDescent="0.3">
      <c r="A656" s="1090"/>
      <c r="B656" s="1088"/>
      <c r="C656" s="855" t="s">
        <v>955</v>
      </c>
      <c r="D656" s="16">
        <v>251</v>
      </c>
      <c r="E656" s="66">
        <v>2</v>
      </c>
      <c r="F656" s="139">
        <v>31656</v>
      </c>
      <c r="G656" s="268">
        <v>101310005</v>
      </c>
      <c r="H656" s="394">
        <v>180522</v>
      </c>
      <c r="I656" s="269">
        <v>0</v>
      </c>
      <c r="J656" s="17" t="s">
        <v>73</v>
      </c>
      <c r="K656" s="191"/>
      <c r="L656" s="64"/>
    </row>
    <row r="657" spans="1:12" ht="51.9" customHeight="1" x14ac:dyDescent="0.3">
      <c r="A657" s="1063"/>
      <c r="B657" s="1088"/>
      <c r="C657" s="859" t="s">
        <v>956</v>
      </c>
      <c r="D657" s="16"/>
      <c r="E657" s="66">
        <v>1</v>
      </c>
      <c r="F657" s="139">
        <v>31656</v>
      </c>
      <c r="G657" s="268">
        <v>101310006</v>
      </c>
      <c r="H657" s="394">
        <v>4927</v>
      </c>
      <c r="I657" s="269">
        <v>0</v>
      </c>
      <c r="J657" s="17"/>
      <c r="K657" s="191"/>
      <c r="L657" s="64"/>
    </row>
    <row r="658" spans="1:12" ht="21" customHeight="1" x14ac:dyDescent="0.3">
      <c r="A658" s="161"/>
      <c r="B658" s="16"/>
      <c r="C658" s="178"/>
      <c r="D658" s="330"/>
      <c r="E658" s="556"/>
      <c r="F658" s="75"/>
      <c r="G658" s="275" t="s">
        <v>867</v>
      </c>
      <c r="H658" s="396">
        <f>SUM(H655:H657)</f>
        <v>9596444.7200000007</v>
      </c>
      <c r="I658" s="399">
        <f>SUM(I655:I657)</f>
        <v>5259051.79</v>
      </c>
      <c r="J658" s="344"/>
      <c r="K658" s="191"/>
      <c r="L658" s="64"/>
    </row>
    <row r="659" spans="1:12" ht="60" customHeight="1" x14ac:dyDescent="0.3">
      <c r="A659" s="1092" t="s">
        <v>957</v>
      </c>
      <c r="B659" s="1064">
        <v>20</v>
      </c>
      <c r="C659" s="799" t="s">
        <v>958</v>
      </c>
      <c r="D659" s="504">
        <v>8422</v>
      </c>
      <c r="E659" s="542">
        <v>3</v>
      </c>
      <c r="F659" s="545">
        <v>31291</v>
      </c>
      <c r="G659" s="268">
        <v>101310007</v>
      </c>
      <c r="H659" s="394">
        <v>5371707</v>
      </c>
      <c r="I659" s="270">
        <v>406551.46</v>
      </c>
      <c r="J659" s="289" t="s">
        <v>73</v>
      </c>
      <c r="K659" s="193"/>
      <c r="L659" s="968" t="s">
        <v>1723</v>
      </c>
    </row>
    <row r="660" spans="1:12" ht="60" customHeight="1" x14ac:dyDescent="0.3">
      <c r="A660" s="1093"/>
      <c r="B660" s="1091"/>
      <c r="C660" s="858" t="s">
        <v>959</v>
      </c>
      <c r="D660" s="504">
        <v>367.6</v>
      </c>
      <c r="E660" s="542">
        <v>1</v>
      </c>
      <c r="F660" s="545">
        <v>31291</v>
      </c>
      <c r="G660" s="268">
        <v>101310006</v>
      </c>
      <c r="H660" s="394">
        <v>23548</v>
      </c>
      <c r="I660" s="269">
        <v>0</v>
      </c>
      <c r="J660" s="289" t="s">
        <v>73</v>
      </c>
      <c r="K660" s="191"/>
      <c r="L660" s="970"/>
    </row>
    <row r="661" spans="1:12" ht="60" customHeight="1" x14ac:dyDescent="0.3">
      <c r="A661" s="1094"/>
      <c r="B661" s="292"/>
      <c r="C661" s="860" t="s">
        <v>960</v>
      </c>
      <c r="D661" s="514">
        <v>257.7</v>
      </c>
      <c r="E661" s="546">
        <v>2</v>
      </c>
      <c r="F661" s="547">
        <v>1970</v>
      </c>
      <c r="G661" s="548">
        <v>101310018</v>
      </c>
      <c r="H661" s="549">
        <v>118799</v>
      </c>
      <c r="I661" s="270">
        <v>90287.24</v>
      </c>
      <c r="J661" s="289" t="s">
        <v>73</v>
      </c>
      <c r="K661" s="191"/>
      <c r="L661" s="27" t="s">
        <v>1724</v>
      </c>
    </row>
    <row r="662" spans="1:12" x14ac:dyDescent="0.3">
      <c r="A662" s="161"/>
      <c r="B662" s="16"/>
      <c r="C662" s="36"/>
      <c r="D662" s="330"/>
      <c r="E662" s="556"/>
      <c r="F662" s="75"/>
      <c r="G662" s="275" t="s">
        <v>867</v>
      </c>
      <c r="H662" s="396">
        <f>SUM(H659:H661)</f>
        <v>5514054</v>
      </c>
      <c r="I662" s="397">
        <f>SUM(I659:I661)</f>
        <v>496838.7</v>
      </c>
      <c r="J662" s="344"/>
      <c r="K662" s="191"/>
      <c r="L662" s="64"/>
    </row>
    <row r="663" spans="1:12" ht="153" customHeight="1" x14ac:dyDescent="0.3">
      <c r="A663" s="1062" t="s">
        <v>961</v>
      </c>
      <c r="B663" s="1064">
        <v>21</v>
      </c>
      <c r="C663" s="861" t="s">
        <v>942</v>
      </c>
      <c r="D663" s="255">
        <v>2455.1999999999998</v>
      </c>
      <c r="E663" s="66">
        <v>3</v>
      </c>
      <c r="F663" s="139">
        <v>26573</v>
      </c>
      <c r="G663" s="268">
        <v>101310001</v>
      </c>
      <c r="H663" s="550">
        <v>4065570.54</v>
      </c>
      <c r="I663" s="269">
        <v>2512856.0299999998</v>
      </c>
      <c r="J663" s="17" t="s">
        <v>73</v>
      </c>
      <c r="K663" s="191"/>
      <c r="L663" s="64"/>
    </row>
    <row r="664" spans="1:12" ht="27.75" customHeight="1" x14ac:dyDescent="0.3">
      <c r="A664" s="1068"/>
      <c r="B664" s="1069"/>
      <c r="C664" s="36"/>
      <c r="D664" s="330"/>
      <c r="E664" s="556"/>
      <c r="F664" s="75"/>
      <c r="G664" s="294" t="s">
        <v>867</v>
      </c>
      <c r="H664" s="404">
        <f>SUM(H663)</f>
        <v>4065570.54</v>
      </c>
      <c r="I664" s="397">
        <f>SUM(I663:I663)</f>
        <v>2512856.0299999998</v>
      </c>
      <c r="J664" s="344"/>
      <c r="K664" s="191"/>
      <c r="L664" s="64"/>
    </row>
    <row r="665" spans="1:12" ht="39.9" customHeight="1" x14ac:dyDescent="0.3">
      <c r="A665" s="1062" t="s">
        <v>962</v>
      </c>
      <c r="B665" s="1064">
        <v>22</v>
      </c>
      <c r="C665" s="50" t="s">
        <v>963</v>
      </c>
      <c r="D665" s="16">
        <v>2622.4</v>
      </c>
      <c r="E665" s="66">
        <v>2</v>
      </c>
      <c r="F665" s="139">
        <v>27607</v>
      </c>
      <c r="G665" s="282">
        <v>101310012</v>
      </c>
      <c r="H665" s="394">
        <v>722284</v>
      </c>
      <c r="I665" s="269">
        <v>0</v>
      </c>
      <c r="J665" s="17" t="s">
        <v>73</v>
      </c>
      <c r="K665" s="191"/>
      <c r="L665" s="64"/>
    </row>
    <row r="666" spans="1:12" ht="39.9" customHeight="1" x14ac:dyDescent="0.3">
      <c r="A666" s="1090"/>
      <c r="B666" s="1091"/>
      <c r="C666" s="50" t="s">
        <v>964</v>
      </c>
      <c r="D666" s="16">
        <v>5</v>
      </c>
      <c r="E666" s="66">
        <v>1</v>
      </c>
      <c r="F666" s="139">
        <v>27485</v>
      </c>
      <c r="G666" s="282">
        <v>101310008</v>
      </c>
      <c r="H666" s="394">
        <v>16805</v>
      </c>
      <c r="I666" s="269">
        <v>0</v>
      </c>
      <c r="J666" s="17" t="s">
        <v>73</v>
      </c>
      <c r="K666" s="191"/>
      <c r="L666" s="64"/>
    </row>
    <row r="667" spans="1:12" ht="39.9" customHeight="1" x14ac:dyDescent="0.3">
      <c r="A667" s="1063"/>
      <c r="B667" s="1079"/>
      <c r="C667" s="50" t="s">
        <v>965</v>
      </c>
      <c r="D667" s="16">
        <v>73.3</v>
      </c>
      <c r="E667" s="66">
        <v>1</v>
      </c>
      <c r="F667" s="139">
        <v>27515</v>
      </c>
      <c r="G667" s="282">
        <v>101310013</v>
      </c>
      <c r="H667" s="394">
        <v>1088</v>
      </c>
      <c r="I667" s="269">
        <v>636.66</v>
      </c>
      <c r="J667" s="17" t="s">
        <v>73</v>
      </c>
      <c r="K667" s="191"/>
      <c r="L667" s="64"/>
    </row>
    <row r="668" spans="1:12" ht="39.9" customHeight="1" x14ac:dyDescent="0.3">
      <c r="A668" s="1063"/>
      <c r="B668" s="1079"/>
      <c r="C668" s="29" t="s">
        <v>966</v>
      </c>
      <c r="D668" s="44"/>
      <c r="E668" s="551"/>
      <c r="F668" s="541">
        <v>41030</v>
      </c>
      <c r="G668" s="552">
        <v>101310014</v>
      </c>
      <c r="H668" s="549">
        <v>300</v>
      </c>
      <c r="I668" s="270">
        <v>177</v>
      </c>
      <c r="J668" s="17" t="s">
        <v>73</v>
      </c>
      <c r="K668" s="191"/>
      <c r="L668" s="64"/>
    </row>
    <row r="669" spans="1:12" ht="39.9" customHeight="1" x14ac:dyDescent="0.3">
      <c r="A669" s="1063"/>
      <c r="B669" s="1079"/>
      <c r="C669" s="29" t="s">
        <v>967</v>
      </c>
      <c r="D669" s="44"/>
      <c r="E669" s="551"/>
      <c r="F669" s="541"/>
      <c r="G669" s="552">
        <v>101310019</v>
      </c>
      <c r="H669" s="549">
        <v>15000</v>
      </c>
      <c r="I669" s="270">
        <v>7550</v>
      </c>
      <c r="J669" s="17" t="s">
        <v>73</v>
      </c>
      <c r="K669" s="191"/>
      <c r="L669" s="64"/>
    </row>
    <row r="670" spans="1:12" x14ac:dyDescent="0.3">
      <c r="A670" s="161"/>
      <c r="B670" s="16"/>
      <c r="C670" s="36"/>
      <c r="D670" s="330"/>
      <c r="E670" s="556"/>
      <c r="F670" s="75"/>
      <c r="G670" s="275" t="s">
        <v>867</v>
      </c>
      <c r="H670" s="396">
        <f>SUM(H665:H669)</f>
        <v>755477</v>
      </c>
      <c r="I670" s="399">
        <f>SUM(I665:I669)</f>
        <v>8363.66</v>
      </c>
      <c r="J670" s="344"/>
      <c r="K670" s="191"/>
      <c r="L670" s="64"/>
    </row>
    <row r="671" spans="1:12" ht="87" customHeight="1" x14ac:dyDescent="0.3">
      <c r="A671" s="1062" t="s">
        <v>968</v>
      </c>
      <c r="B671" s="1064">
        <v>23</v>
      </c>
      <c r="C671" s="237" t="s">
        <v>969</v>
      </c>
      <c r="D671" s="16">
        <v>4440.8999999999996</v>
      </c>
      <c r="E671" s="66">
        <v>3</v>
      </c>
      <c r="F671" s="139">
        <v>25812</v>
      </c>
      <c r="G671" s="268">
        <v>101310001</v>
      </c>
      <c r="H671" s="394">
        <v>1480668</v>
      </c>
      <c r="I671" s="269">
        <v>0</v>
      </c>
      <c r="J671" s="17" t="s">
        <v>73</v>
      </c>
      <c r="K671" s="191"/>
      <c r="L671" s="64"/>
    </row>
    <row r="672" spans="1:12" ht="87" customHeight="1" x14ac:dyDescent="0.3">
      <c r="A672" s="1090"/>
      <c r="B672" s="1091"/>
      <c r="C672" s="553" t="s">
        <v>829</v>
      </c>
      <c r="D672" s="514"/>
      <c r="E672" s="546"/>
      <c r="F672" s="543">
        <v>23986</v>
      </c>
      <c r="G672" s="548">
        <v>101310003</v>
      </c>
      <c r="H672" s="549">
        <v>16228</v>
      </c>
      <c r="I672" s="269">
        <v>0</v>
      </c>
      <c r="J672" s="17" t="s">
        <v>73</v>
      </c>
      <c r="K672" s="191"/>
      <c r="L672" s="64"/>
    </row>
    <row r="673" spans="1:12" x14ac:dyDescent="0.3">
      <c r="A673" s="161"/>
      <c r="B673" s="16"/>
      <c r="C673" s="36"/>
      <c r="D673" s="330"/>
      <c r="E673" s="556"/>
      <c r="F673" s="75"/>
      <c r="G673" s="275" t="s">
        <v>867</v>
      </c>
      <c r="H673" s="396">
        <f>SUM(H671:H672)</f>
        <v>1496896</v>
      </c>
      <c r="I673" s="399">
        <f>SUM(I671:I672)</f>
        <v>0</v>
      </c>
      <c r="J673" s="344"/>
      <c r="K673" s="191"/>
      <c r="L673" s="64"/>
    </row>
    <row r="674" spans="1:12" ht="35.1" customHeight="1" x14ac:dyDescent="0.3">
      <c r="A674" s="1062" t="s">
        <v>970</v>
      </c>
      <c r="B674" s="1064">
        <v>24</v>
      </c>
      <c r="C674" s="72" t="s">
        <v>971</v>
      </c>
      <c r="D674" s="16">
        <v>3955.6</v>
      </c>
      <c r="E674" s="66">
        <v>3</v>
      </c>
      <c r="F674" s="541">
        <v>25569</v>
      </c>
      <c r="G674" s="282">
        <v>101310001</v>
      </c>
      <c r="H674" s="394">
        <v>1746172</v>
      </c>
      <c r="I674" s="269">
        <v>0</v>
      </c>
      <c r="J674" s="17" t="s">
        <v>73</v>
      </c>
      <c r="K674" s="191"/>
      <c r="L674" s="64"/>
    </row>
    <row r="675" spans="1:12" ht="35.1" customHeight="1" x14ac:dyDescent="0.3">
      <c r="A675" s="1090"/>
      <c r="B675" s="1091"/>
      <c r="C675" s="72" t="s">
        <v>972</v>
      </c>
      <c r="D675" s="16">
        <v>78.2</v>
      </c>
      <c r="E675" s="66">
        <v>1</v>
      </c>
      <c r="F675" s="541">
        <v>25569</v>
      </c>
      <c r="G675" s="282">
        <v>101310004</v>
      </c>
      <c r="H675" s="394">
        <v>11007</v>
      </c>
      <c r="I675" s="269">
        <v>0</v>
      </c>
      <c r="J675" s="17" t="s">
        <v>73</v>
      </c>
      <c r="K675" s="191"/>
      <c r="L675" s="64"/>
    </row>
    <row r="676" spans="1:12" ht="35.1" customHeight="1" x14ac:dyDescent="0.3">
      <c r="A676" s="1090"/>
      <c r="B676" s="1091"/>
      <c r="C676" s="72" t="s">
        <v>973</v>
      </c>
      <c r="D676" s="16">
        <v>237.4</v>
      </c>
      <c r="E676" s="66">
        <v>2</v>
      </c>
      <c r="F676" s="541">
        <v>27760</v>
      </c>
      <c r="G676" s="282">
        <v>101310007</v>
      </c>
      <c r="H676" s="394">
        <v>8281</v>
      </c>
      <c r="I676" s="269">
        <v>0</v>
      </c>
      <c r="J676" s="17" t="s">
        <v>73</v>
      </c>
      <c r="K676" s="191"/>
      <c r="L676" s="64"/>
    </row>
    <row r="677" spans="1:12" ht="35.1" customHeight="1" x14ac:dyDescent="0.3">
      <c r="A677" s="1063"/>
      <c r="B677" s="1079"/>
      <c r="C677" s="50" t="s">
        <v>974</v>
      </c>
      <c r="D677" s="16">
        <v>60.9</v>
      </c>
      <c r="E677" s="66">
        <v>1</v>
      </c>
      <c r="F677" s="541">
        <v>25569</v>
      </c>
      <c r="G677" s="282">
        <v>101310006</v>
      </c>
      <c r="H677" s="394">
        <v>8042</v>
      </c>
      <c r="I677" s="269">
        <v>0</v>
      </c>
      <c r="J677" s="17" t="s">
        <v>73</v>
      </c>
      <c r="K677" s="191"/>
      <c r="L677" s="64"/>
    </row>
    <row r="678" spans="1:12" ht="35.1" customHeight="1" x14ac:dyDescent="0.3">
      <c r="A678" s="1063"/>
      <c r="B678" s="1079"/>
      <c r="C678" s="29" t="s">
        <v>975</v>
      </c>
      <c r="D678" s="44"/>
      <c r="E678" s="551"/>
      <c r="F678" s="541">
        <v>36495</v>
      </c>
      <c r="G678" s="552">
        <v>101330008</v>
      </c>
      <c r="H678" s="549">
        <v>3758</v>
      </c>
      <c r="I678" s="270">
        <v>0</v>
      </c>
      <c r="J678" s="17" t="s">
        <v>73</v>
      </c>
      <c r="K678" s="191"/>
      <c r="L678" s="64"/>
    </row>
    <row r="679" spans="1:12" x14ac:dyDescent="0.3">
      <c r="A679" s="161"/>
      <c r="B679" s="16"/>
      <c r="C679" s="36"/>
      <c r="D679" s="330"/>
      <c r="E679" s="556"/>
      <c r="F679" s="75"/>
      <c r="G679" s="275" t="s">
        <v>867</v>
      </c>
      <c r="H679" s="396">
        <f>SUM(H674:H678)</f>
        <v>1777260</v>
      </c>
      <c r="I679" s="397">
        <f>SUM(I674:I678)</f>
        <v>0</v>
      </c>
      <c r="J679" s="344"/>
      <c r="K679" s="191"/>
      <c r="L679" s="64"/>
    </row>
    <row r="680" spans="1:12" ht="30" customHeight="1" x14ac:dyDescent="0.3">
      <c r="A680" s="1062" t="s">
        <v>976</v>
      </c>
      <c r="B680" s="1064">
        <v>25</v>
      </c>
      <c r="C680" s="854" t="s">
        <v>977</v>
      </c>
      <c r="D680" s="16">
        <v>1748.1</v>
      </c>
      <c r="E680" s="66">
        <v>3</v>
      </c>
      <c r="F680" s="139">
        <v>20090</v>
      </c>
      <c r="G680" s="268">
        <v>101310001</v>
      </c>
      <c r="H680" s="394">
        <v>771830</v>
      </c>
      <c r="I680" s="270">
        <v>0</v>
      </c>
      <c r="J680" s="17" t="s">
        <v>73</v>
      </c>
      <c r="K680" s="297"/>
      <c r="L680" s="64"/>
    </row>
    <row r="681" spans="1:12" ht="30" customHeight="1" x14ac:dyDescent="0.3">
      <c r="A681" s="1063"/>
      <c r="B681" s="1079"/>
      <c r="C681" s="854" t="s">
        <v>1176</v>
      </c>
      <c r="D681" s="16">
        <v>1731.9</v>
      </c>
      <c r="E681" s="66">
        <v>2</v>
      </c>
      <c r="F681" s="139">
        <v>25204</v>
      </c>
      <c r="G681" s="268">
        <v>101310002</v>
      </c>
      <c r="H681" s="394">
        <v>738022</v>
      </c>
      <c r="I681" s="269">
        <v>0</v>
      </c>
      <c r="J681" s="17" t="s">
        <v>73</v>
      </c>
      <c r="K681" s="297"/>
      <c r="L681" s="64"/>
    </row>
    <row r="682" spans="1:12" ht="30" customHeight="1" x14ac:dyDescent="0.3">
      <c r="A682" s="1063"/>
      <c r="B682" s="1079"/>
      <c r="C682" s="854" t="s">
        <v>978</v>
      </c>
      <c r="D682" s="16">
        <v>3759.9</v>
      </c>
      <c r="E682" s="66">
        <v>3</v>
      </c>
      <c r="F682" s="139">
        <v>38930</v>
      </c>
      <c r="G682" s="268">
        <v>101310014</v>
      </c>
      <c r="H682" s="394">
        <v>5159709</v>
      </c>
      <c r="I682" s="269">
        <v>2661603.04</v>
      </c>
      <c r="J682" s="17" t="s">
        <v>73</v>
      </c>
      <c r="K682" s="47" t="s">
        <v>1725</v>
      </c>
      <c r="L682" s="64"/>
    </row>
    <row r="683" spans="1:12" ht="30" customHeight="1" x14ac:dyDescent="0.3">
      <c r="A683" s="1063"/>
      <c r="B683" s="1079"/>
      <c r="C683" s="854" t="s">
        <v>979</v>
      </c>
      <c r="D683" s="16">
        <v>251</v>
      </c>
      <c r="E683" s="66">
        <v>1</v>
      </c>
      <c r="F683" s="139">
        <v>21916</v>
      </c>
      <c r="G683" s="268">
        <v>101310005</v>
      </c>
      <c r="H683" s="394">
        <v>51473</v>
      </c>
      <c r="I683" s="269">
        <v>0</v>
      </c>
      <c r="J683" s="17" t="s">
        <v>73</v>
      </c>
      <c r="K683" s="297"/>
      <c r="L683" s="64"/>
    </row>
    <row r="684" spans="1:12" ht="30" customHeight="1" x14ac:dyDescent="0.3">
      <c r="A684" s="1063"/>
      <c r="B684" s="1079"/>
      <c r="C684" s="178" t="s">
        <v>980</v>
      </c>
      <c r="D684" s="16">
        <v>23.4</v>
      </c>
      <c r="E684" s="66">
        <v>1</v>
      </c>
      <c r="F684" s="139">
        <v>29587</v>
      </c>
      <c r="G684" s="268">
        <v>101310008</v>
      </c>
      <c r="H684" s="394">
        <v>3526</v>
      </c>
      <c r="I684" s="269">
        <v>0</v>
      </c>
      <c r="J684" s="17" t="s">
        <v>73</v>
      </c>
      <c r="K684" s="297"/>
      <c r="L684" s="64"/>
    </row>
    <row r="685" spans="1:12" ht="30" customHeight="1" x14ac:dyDescent="0.3">
      <c r="A685" s="1063"/>
      <c r="B685" s="1079"/>
      <c r="C685" s="178" t="s">
        <v>981</v>
      </c>
      <c r="D685" s="16">
        <v>47.7</v>
      </c>
      <c r="E685" s="66"/>
      <c r="F685" s="139">
        <v>42979</v>
      </c>
      <c r="G685" s="268">
        <v>101310016</v>
      </c>
      <c r="H685" s="394">
        <v>39000</v>
      </c>
      <c r="I685" s="270">
        <v>24077.21</v>
      </c>
      <c r="J685" s="17" t="s">
        <v>73</v>
      </c>
      <c r="K685" s="297"/>
      <c r="L685" s="64"/>
    </row>
    <row r="686" spans="1:12" ht="30" customHeight="1" x14ac:dyDescent="0.3">
      <c r="A686" s="1063"/>
      <c r="B686" s="1079"/>
      <c r="C686" s="178" t="s">
        <v>982</v>
      </c>
      <c r="D686" s="16"/>
      <c r="E686" s="66"/>
      <c r="F686" s="139">
        <v>28856</v>
      </c>
      <c r="G686" s="268">
        <v>101310006</v>
      </c>
      <c r="H686" s="394">
        <v>599</v>
      </c>
      <c r="I686" s="269">
        <v>0</v>
      </c>
      <c r="J686" s="17" t="s">
        <v>73</v>
      </c>
      <c r="K686" s="297"/>
      <c r="L686" s="64"/>
    </row>
    <row r="687" spans="1:12" x14ac:dyDescent="0.3">
      <c r="A687" s="161"/>
      <c r="B687" s="16"/>
      <c r="C687" s="36"/>
      <c r="D687" s="330"/>
      <c r="E687" s="556"/>
      <c r="F687" s="277"/>
      <c r="G687" s="275" t="s">
        <v>983</v>
      </c>
      <c r="H687" s="396">
        <f>SUM(H680:H686)</f>
        <v>6764159</v>
      </c>
      <c r="I687" s="399">
        <f>SUM(I680:I686)</f>
        <v>2685680.25</v>
      </c>
      <c r="J687" s="344"/>
      <c r="K687" s="191"/>
      <c r="L687" s="64"/>
    </row>
    <row r="688" spans="1:12" ht="45" customHeight="1" x14ac:dyDescent="0.3">
      <c r="A688" s="1097" t="s">
        <v>984</v>
      </c>
      <c r="B688" s="1064">
        <v>26</v>
      </c>
      <c r="C688" s="855" t="s">
        <v>985</v>
      </c>
      <c r="D688" s="16">
        <v>305.39999999999998</v>
      </c>
      <c r="E688" s="66">
        <v>1</v>
      </c>
      <c r="F688" s="541">
        <v>5115</v>
      </c>
      <c r="G688" s="268">
        <v>101310001</v>
      </c>
      <c r="H688" s="394">
        <v>84793</v>
      </c>
      <c r="I688" s="269">
        <v>0</v>
      </c>
      <c r="J688" s="17" t="s">
        <v>73</v>
      </c>
      <c r="K688" s="191"/>
      <c r="L688" s="64"/>
    </row>
    <row r="689" spans="1:12" ht="45" customHeight="1" x14ac:dyDescent="0.3">
      <c r="A689" s="1098"/>
      <c r="B689" s="1065"/>
      <c r="C689" s="264" t="s">
        <v>986</v>
      </c>
      <c r="D689" s="16">
        <v>25.3</v>
      </c>
      <c r="E689" s="66">
        <v>1</v>
      </c>
      <c r="F689" s="541">
        <v>27030</v>
      </c>
      <c r="G689" s="268">
        <v>101310003</v>
      </c>
      <c r="H689" s="394">
        <v>434</v>
      </c>
      <c r="I689" s="269">
        <v>0</v>
      </c>
      <c r="J689" s="17" t="s">
        <v>73</v>
      </c>
      <c r="K689" s="191"/>
      <c r="L689" s="64"/>
    </row>
    <row r="690" spans="1:12" ht="45" customHeight="1" x14ac:dyDescent="0.3">
      <c r="A690" s="1098"/>
      <c r="B690" s="1065"/>
      <c r="C690" s="264" t="s">
        <v>987</v>
      </c>
      <c r="D690" s="16">
        <v>3.15</v>
      </c>
      <c r="E690" s="66">
        <v>1</v>
      </c>
      <c r="F690" s="139">
        <v>22647</v>
      </c>
      <c r="G690" s="268">
        <v>101310006</v>
      </c>
      <c r="H690" s="394">
        <v>287</v>
      </c>
      <c r="I690" s="269">
        <v>0</v>
      </c>
      <c r="J690" s="17" t="s">
        <v>73</v>
      </c>
      <c r="K690" s="191"/>
      <c r="L690" s="64"/>
    </row>
    <row r="691" spans="1:12" ht="45" customHeight="1" x14ac:dyDescent="0.3">
      <c r="A691" s="1098"/>
      <c r="B691" s="1065"/>
      <c r="C691" s="264" t="s">
        <v>988</v>
      </c>
      <c r="D691" s="16">
        <v>12.5</v>
      </c>
      <c r="E691" s="66">
        <v>1</v>
      </c>
      <c r="F691" s="536">
        <v>39111</v>
      </c>
      <c r="G691" s="268">
        <v>101310013</v>
      </c>
      <c r="H691" s="394">
        <v>118446</v>
      </c>
      <c r="I691" s="269">
        <v>66330.240000000005</v>
      </c>
      <c r="J691" s="17" t="s">
        <v>73</v>
      </c>
      <c r="K691" s="191"/>
      <c r="L691" s="64"/>
    </row>
    <row r="692" spans="1:12" ht="45" customHeight="1" x14ac:dyDescent="0.3">
      <c r="A692" s="1098"/>
      <c r="B692" s="1065"/>
      <c r="C692" s="264" t="s">
        <v>989</v>
      </c>
      <c r="D692" s="514">
        <v>16.2</v>
      </c>
      <c r="E692" s="546"/>
      <c r="F692" s="543">
        <v>27030</v>
      </c>
      <c r="G692" s="548">
        <v>101330005</v>
      </c>
      <c r="H692" s="549">
        <v>144</v>
      </c>
      <c r="I692" s="269">
        <v>0</v>
      </c>
      <c r="J692" s="17" t="s">
        <v>73</v>
      </c>
      <c r="K692" s="191"/>
      <c r="L692" s="64"/>
    </row>
    <row r="693" spans="1:12" ht="30" customHeight="1" x14ac:dyDescent="0.3">
      <c r="A693" s="1090" t="s">
        <v>1178</v>
      </c>
      <c r="B693" s="1065"/>
      <c r="C693" s="855" t="s">
        <v>990</v>
      </c>
      <c r="D693" s="16">
        <v>225</v>
      </c>
      <c r="E693" s="66">
        <v>1</v>
      </c>
      <c r="F693" s="541">
        <v>22647</v>
      </c>
      <c r="G693" s="268">
        <v>101310002</v>
      </c>
      <c r="H693" s="394">
        <v>112234</v>
      </c>
      <c r="I693" s="269">
        <v>0</v>
      </c>
      <c r="J693" s="17" t="s">
        <v>73</v>
      </c>
      <c r="K693" s="191"/>
      <c r="L693" s="64"/>
    </row>
    <row r="694" spans="1:12" ht="30" customHeight="1" x14ac:dyDescent="0.3">
      <c r="A694" s="1099"/>
      <c r="B694" s="1069"/>
      <c r="C694" s="264" t="s">
        <v>988</v>
      </c>
      <c r="D694" s="16">
        <v>11.9</v>
      </c>
      <c r="E694" s="66">
        <v>1</v>
      </c>
      <c r="F694" s="536">
        <v>39111</v>
      </c>
      <c r="G694" s="268">
        <v>101310014</v>
      </c>
      <c r="H694" s="394">
        <v>118446</v>
      </c>
      <c r="I694" s="269">
        <v>66330.240000000005</v>
      </c>
      <c r="J694" s="17" t="s">
        <v>73</v>
      </c>
      <c r="K694" s="191"/>
      <c r="L694" s="64"/>
    </row>
    <row r="695" spans="1:12" x14ac:dyDescent="0.3">
      <c r="A695" s="161"/>
      <c r="B695" s="16"/>
      <c r="C695" s="36"/>
      <c r="D695" s="330"/>
      <c r="E695" s="556"/>
      <c r="F695" s="75"/>
      <c r="G695" s="275" t="s">
        <v>867</v>
      </c>
      <c r="H695" s="396">
        <f>SUM(H688:H694)</f>
        <v>434784</v>
      </c>
      <c r="I695" s="399">
        <f>SUM(I688:I694)</f>
        <v>132660.48000000001</v>
      </c>
      <c r="J695" s="344"/>
      <c r="K695" s="191"/>
      <c r="L695" s="64"/>
    </row>
    <row r="696" spans="1:12" ht="60" customHeight="1" x14ac:dyDescent="0.3">
      <c r="A696" s="1062" t="s">
        <v>991</v>
      </c>
      <c r="B696" s="1064">
        <v>27</v>
      </c>
      <c r="C696" s="811" t="s">
        <v>992</v>
      </c>
      <c r="D696" s="16">
        <v>637.20000000000005</v>
      </c>
      <c r="E696" s="66">
        <v>1</v>
      </c>
      <c r="F696" s="139">
        <v>11567</v>
      </c>
      <c r="G696" s="268">
        <v>10131001</v>
      </c>
      <c r="H696" s="394">
        <v>188186</v>
      </c>
      <c r="I696" s="269">
        <v>0</v>
      </c>
      <c r="J696" s="289" t="s">
        <v>73</v>
      </c>
      <c r="K696" s="191"/>
      <c r="L696" s="64"/>
    </row>
    <row r="697" spans="1:12" ht="60" customHeight="1" x14ac:dyDescent="0.3">
      <c r="A697" s="1090"/>
      <c r="B697" s="1091"/>
      <c r="C697" s="811" t="s">
        <v>993</v>
      </c>
      <c r="D697" s="16">
        <v>1292.5</v>
      </c>
      <c r="E697" s="66">
        <v>2</v>
      </c>
      <c r="F697" s="139">
        <v>33117</v>
      </c>
      <c r="G697" s="268">
        <v>101310007</v>
      </c>
      <c r="H697" s="394">
        <v>1891965</v>
      </c>
      <c r="I697" s="270">
        <v>120853.3</v>
      </c>
      <c r="J697" s="289" t="s">
        <v>73</v>
      </c>
      <c r="K697" s="191"/>
      <c r="L697" s="64"/>
    </row>
    <row r="698" spans="1:12" ht="60" customHeight="1" x14ac:dyDescent="0.3">
      <c r="A698" s="1063"/>
      <c r="B698" s="1065"/>
      <c r="C698" s="862" t="s">
        <v>986</v>
      </c>
      <c r="D698" s="16">
        <v>38.9</v>
      </c>
      <c r="E698" s="66">
        <v>1</v>
      </c>
      <c r="F698" s="139">
        <v>11567</v>
      </c>
      <c r="G698" s="268">
        <v>101310003</v>
      </c>
      <c r="H698" s="394">
        <v>676</v>
      </c>
      <c r="I698" s="269">
        <v>0</v>
      </c>
      <c r="J698" s="289" t="s">
        <v>73</v>
      </c>
      <c r="K698" s="191"/>
      <c r="L698" s="64"/>
    </row>
    <row r="699" spans="1:12" x14ac:dyDescent="0.3">
      <c r="A699" s="161"/>
      <c r="B699" s="16"/>
      <c r="C699" s="36"/>
      <c r="D699" s="330"/>
      <c r="E699" s="556"/>
      <c r="F699" s="75"/>
      <c r="G699" s="275" t="s">
        <v>867</v>
      </c>
      <c r="H699" s="396">
        <f>SUM(H696:H698)</f>
        <v>2080827</v>
      </c>
      <c r="I699" s="399">
        <f>SUM(I696:I698)</f>
        <v>120853.3</v>
      </c>
      <c r="J699" s="344"/>
      <c r="K699" s="191"/>
      <c r="L699" s="64"/>
    </row>
    <row r="700" spans="1:12" ht="188.25" customHeight="1" x14ac:dyDescent="0.3">
      <c r="A700" s="165" t="s">
        <v>994</v>
      </c>
      <c r="B700" s="272">
        <v>28</v>
      </c>
      <c r="C700" s="237" t="s">
        <v>971</v>
      </c>
      <c r="D700" s="16">
        <v>1887.6</v>
      </c>
      <c r="E700" s="66">
        <v>3</v>
      </c>
      <c r="F700" s="139">
        <v>33573</v>
      </c>
      <c r="G700" s="268">
        <v>101310001</v>
      </c>
      <c r="H700" s="398">
        <v>2594610</v>
      </c>
      <c r="I700" s="406">
        <v>218110.23</v>
      </c>
      <c r="J700" s="17" t="s">
        <v>73</v>
      </c>
      <c r="K700" s="191"/>
      <c r="L700" s="64"/>
    </row>
    <row r="701" spans="1:12" x14ac:dyDescent="0.3">
      <c r="A701" s="161"/>
      <c r="B701" s="16"/>
      <c r="C701" s="36"/>
      <c r="D701" s="330"/>
      <c r="E701" s="556"/>
      <c r="F701" s="75"/>
      <c r="G701" s="275" t="s">
        <v>867</v>
      </c>
      <c r="H701" s="392">
        <f>SUM(H700)</f>
        <v>2594610</v>
      </c>
      <c r="I701" s="293">
        <f>SUM(I700:I700)</f>
        <v>218110.23</v>
      </c>
      <c r="J701" s="344"/>
      <c r="K701" s="191"/>
      <c r="L701" s="64"/>
    </row>
    <row r="702" spans="1:12" ht="39.9" customHeight="1" x14ac:dyDescent="0.3">
      <c r="A702" s="1062" t="s">
        <v>995</v>
      </c>
      <c r="B702" s="1064">
        <v>29</v>
      </c>
      <c r="C702" s="855" t="s">
        <v>996</v>
      </c>
      <c r="D702" s="16">
        <v>3913</v>
      </c>
      <c r="E702" s="66">
        <v>2</v>
      </c>
      <c r="F702" s="139">
        <v>28491</v>
      </c>
      <c r="G702" s="268">
        <v>101310002</v>
      </c>
      <c r="H702" s="394">
        <v>1984075</v>
      </c>
      <c r="I702" s="270">
        <v>0</v>
      </c>
      <c r="J702" s="17" t="s">
        <v>73</v>
      </c>
      <c r="K702" s="299" t="s">
        <v>1364</v>
      </c>
      <c r="L702" s="64"/>
    </row>
    <row r="703" spans="1:12" ht="39.9" customHeight="1" x14ac:dyDescent="0.3">
      <c r="A703" s="1063"/>
      <c r="B703" s="1065"/>
      <c r="C703" s="811" t="s">
        <v>997</v>
      </c>
      <c r="D703" s="16">
        <v>72.599999999999994</v>
      </c>
      <c r="E703" s="66">
        <v>1</v>
      </c>
      <c r="F703" s="139">
        <v>28491</v>
      </c>
      <c r="G703" s="268">
        <v>101310010</v>
      </c>
      <c r="H703" s="394">
        <v>3333</v>
      </c>
      <c r="I703" s="269">
        <v>0</v>
      </c>
      <c r="J703" s="17" t="s">
        <v>73</v>
      </c>
      <c r="K703" s="297"/>
      <c r="L703" s="64"/>
    </row>
    <row r="704" spans="1:12" ht="39.9" customHeight="1" x14ac:dyDescent="0.3">
      <c r="A704" s="1063"/>
      <c r="B704" s="1065"/>
      <c r="C704" s="811" t="s">
        <v>998</v>
      </c>
      <c r="D704" s="16">
        <v>16.7</v>
      </c>
      <c r="E704" s="66">
        <v>1</v>
      </c>
      <c r="F704" s="139">
        <v>28491</v>
      </c>
      <c r="G704" s="268">
        <v>101310011</v>
      </c>
      <c r="H704" s="394">
        <v>3043</v>
      </c>
      <c r="I704" s="269">
        <v>0</v>
      </c>
      <c r="J704" s="17" t="s">
        <v>73</v>
      </c>
      <c r="K704" s="297"/>
      <c r="L704" s="64"/>
    </row>
    <row r="705" spans="1:12" ht="39.9" customHeight="1" x14ac:dyDescent="0.3">
      <c r="A705" s="1068"/>
      <c r="B705" s="1069"/>
      <c r="C705" s="36"/>
      <c r="D705" s="330"/>
      <c r="E705" s="556"/>
      <c r="F705" s="75"/>
      <c r="G705" s="559" t="s">
        <v>867</v>
      </c>
      <c r="H705" s="396">
        <f>SUM(H702:H704)</f>
        <v>1990451</v>
      </c>
      <c r="I705" s="397">
        <f>SUM(I702:I704)</f>
        <v>0</v>
      </c>
      <c r="J705" s="344"/>
      <c r="K705" s="285"/>
      <c r="L705" s="64"/>
    </row>
    <row r="706" spans="1:12" ht="30" customHeight="1" x14ac:dyDescent="0.3">
      <c r="A706" s="1062" t="s">
        <v>999</v>
      </c>
      <c r="B706" s="1064">
        <v>30</v>
      </c>
      <c r="C706" s="72" t="s">
        <v>1000</v>
      </c>
      <c r="D706" s="16">
        <v>216.9</v>
      </c>
      <c r="E706" s="66"/>
      <c r="F706" s="139" t="s">
        <v>1001</v>
      </c>
      <c r="G706" s="282">
        <v>101310006</v>
      </c>
      <c r="H706" s="394">
        <v>7388</v>
      </c>
      <c r="I706" s="269">
        <v>0</v>
      </c>
      <c r="J706" s="17" t="s">
        <v>73</v>
      </c>
      <c r="K706" s="191"/>
      <c r="L706" s="64"/>
    </row>
    <row r="707" spans="1:12" ht="30" customHeight="1" x14ac:dyDescent="0.3">
      <c r="A707" s="1090"/>
      <c r="B707" s="1091"/>
      <c r="C707" s="50" t="s">
        <v>1002</v>
      </c>
      <c r="D707" s="16">
        <v>42.4</v>
      </c>
      <c r="E707" s="66"/>
      <c r="F707" s="139" t="s">
        <v>1003</v>
      </c>
      <c r="G707" s="282">
        <v>101320004</v>
      </c>
      <c r="H707" s="5">
        <v>4014</v>
      </c>
      <c r="I707" s="1095">
        <v>0</v>
      </c>
      <c r="J707" s="1057" t="s">
        <v>73</v>
      </c>
      <c r="K707" s="191"/>
      <c r="L707" s="64"/>
    </row>
    <row r="708" spans="1:12" ht="30" customHeight="1" x14ac:dyDescent="0.3">
      <c r="A708" s="1063"/>
      <c r="B708" s="1079"/>
      <c r="C708" s="50" t="s">
        <v>1004</v>
      </c>
      <c r="D708" s="16">
        <v>40.9</v>
      </c>
      <c r="E708" s="66"/>
      <c r="F708" s="139" t="s">
        <v>1003</v>
      </c>
      <c r="G708" s="282">
        <v>101320005</v>
      </c>
      <c r="H708" s="5">
        <v>4015</v>
      </c>
      <c r="I708" s="1096"/>
      <c r="J708" s="1058"/>
      <c r="K708" s="191"/>
      <c r="L708" s="64"/>
    </row>
    <row r="709" spans="1:12" ht="30" customHeight="1" x14ac:dyDescent="0.3">
      <c r="A709" s="1063"/>
      <c r="B709" s="1079"/>
      <c r="C709" s="72" t="s">
        <v>1005</v>
      </c>
      <c r="D709" s="16"/>
      <c r="E709" s="66"/>
      <c r="F709" s="139">
        <v>39295</v>
      </c>
      <c r="G709" s="282">
        <v>101320016</v>
      </c>
      <c r="H709" s="394">
        <v>142</v>
      </c>
      <c r="I709" s="270">
        <v>7.77</v>
      </c>
      <c r="J709" s="17" t="s">
        <v>73</v>
      </c>
      <c r="K709" s="191"/>
      <c r="L709" s="64"/>
    </row>
    <row r="710" spans="1:12" ht="30" customHeight="1" x14ac:dyDescent="0.3">
      <c r="A710" s="1063"/>
      <c r="B710" s="1079"/>
      <c r="C710" s="72" t="s">
        <v>1006</v>
      </c>
      <c r="D710" s="16"/>
      <c r="E710" s="66"/>
      <c r="F710" s="139">
        <v>39295</v>
      </c>
      <c r="G710" s="282">
        <v>101320017</v>
      </c>
      <c r="H710" s="394">
        <v>448</v>
      </c>
      <c r="I710" s="270">
        <v>28.75</v>
      </c>
      <c r="J710" s="17" t="s">
        <v>73</v>
      </c>
      <c r="K710" s="191"/>
      <c r="L710" s="64"/>
    </row>
    <row r="711" spans="1:12" ht="30" customHeight="1" x14ac:dyDescent="0.3">
      <c r="A711" s="1063"/>
      <c r="B711" s="1079"/>
      <c r="C711" s="72" t="s">
        <v>1007</v>
      </c>
      <c r="D711" s="16"/>
      <c r="E711" s="66"/>
      <c r="F711" s="139">
        <v>39295</v>
      </c>
      <c r="G711" s="539" t="s">
        <v>1008</v>
      </c>
      <c r="H711" s="394">
        <v>747</v>
      </c>
      <c r="I711" s="269">
        <v>56.37</v>
      </c>
      <c r="J711" s="17" t="s">
        <v>73</v>
      </c>
      <c r="K711" s="191"/>
      <c r="L711" s="64"/>
    </row>
    <row r="712" spans="1:12" x14ac:dyDescent="0.3">
      <c r="A712" s="161"/>
      <c r="B712" s="16"/>
      <c r="C712" s="36"/>
      <c r="D712" s="330"/>
      <c r="E712" s="556"/>
      <c r="F712" s="75"/>
      <c r="G712" s="275" t="s">
        <v>867</v>
      </c>
      <c r="H712" s="396">
        <f>SUM(H706:H711)</f>
        <v>16754</v>
      </c>
      <c r="I712" s="399">
        <f>SUM(I706:I711)</f>
        <v>92.889999999999986</v>
      </c>
      <c r="J712" s="344"/>
      <c r="K712" s="191"/>
      <c r="L712" s="64"/>
    </row>
    <row r="713" spans="1:12" ht="35.1" customHeight="1" x14ac:dyDescent="0.3">
      <c r="A713" s="1062" t="s">
        <v>1009</v>
      </c>
      <c r="B713" s="1064">
        <v>31</v>
      </c>
      <c r="C713" s="855" t="s">
        <v>1010</v>
      </c>
      <c r="D713" s="16">
        <v>1756.1</v>
      </c>
      <c r="E713" s="66">
        <v>2</v>
      </c>
      <c r="F713" s="139">
        <v>24838</v>
      </c>
      <c r="G713" s="268">
        <v>101310160</v>
      </c>
      <c r="H713" s="408">
        <v>691926</v>
      </c>
      <c r="I713" s="269">
        <v>0</v>
      </c>
      <c r="J713" s="289" t="s">
        <v>73</v>
      </c>
      <c r="K713" s="296" t="s">
        <v>1974</v>
      </c>
      <c r="L713" s="64"/>
    </row>
    <row r="714" spans="1:12" ht="35.1" customHeight="1" x14ac:dyDescent="0.3">
      <c r="A714" s="1090"/>
      <c r="B714" s="1091"/>
      <c r="C714" s="264" t="s">
        <v>862</v>
      </c>
      <c r="D714" s="16">
        <v>62.8</v>
      </c>
      <c r="E714" s="66">
        <v>1</v>
      </c>
      <c r="F714" s="139">
        <v>24838</v>
      </c>
      <c r="G714" s="268">
        <v>101310163</v>
      </c>
      <c r="H714" s="408">
        <v>3187</v>
      </c>
      <c r="I714" s="269">
        <v>0</v>
      </c>
      <c r="J714" s="289" t="s">
        <v>73</v>
      </c>
      <c r="K714" s="285"/>
      <c r="L714" s="64"/>
    </row>
    <row r="715" spans="1:12" ht="35.1" customHeight="1" x14ac:dyDescent="0.3">
      <c r="A715" s="1063"/>
      <c r="B715" s="1065"/>
      <c r="C715" s="855" t="s">
        <v>1011</v>
      </c>
      <c r="D715" s="16">
        <v>7.4</v>
      </c>
      <c r="E715" s="66">
        <v>1</v>
      </c>
      <c r="F715" s="139">
        <v>24838</v>
      </c>
      <c r="G715" s="268">
        <v>101310164</v>
      </c>
      <c r="H715" s="408">
        <v>1015</v>
      </c>
      <c r="I715" s="269">
        <v>0</v>
      </c>
      <c r="J715" s="289" t="s">
        <v>73</v>
      </c>
      <c r="K715" s="285"/>
      <c r="L715" s="64"/>
    </row>
    <row r="716" spans="1:12" ht="35.1" customHeight="1" x14ac:dyDescent="0.3">
      <c r="A716" s="1063"/>
      <c r="B716" s="1065"/>
      <c r="C716" s="863" t="s">
        <v>1012</v>
      </c>
      <c r="D716" s="16"/>
      <c r="E716" s="66"/>
      <c r="F716" s="139">
        <v>39630</v>
      </c>
      <c r="G716" s="268">
        <v>101310165</v>
      </c>
      <c r="H716" s="408">
        <v>115923</v>
      </c>
      <c r="I716" s="269">
        <v>60258.51</v>
      </c>
      <c r="J716" s="289" t="s">
        <v>73</v>
      </c>
      <c r="K716" s="285"/>
      <c r="L716" s="64"/>
    </row>
    <row r="717" spans="1:12" ht="35.1" customHeight="1" x14ac:dyDescent="0.3">
      <c r="A717" s="1063"/>
      <c r="B717" s="1065"/>
      <c r="C717" s="859" t="s">
        <v>1013</v>
      </c>
      <c r="D717" s="16"/>
      <c r="E717" s="66"/>
      <c r="F717" s="139">
        <v>39630</v>
      </c>
      <c r="G717" s="268">
        <v>101310166</v>
      </c>
      <c r="H717" s="408">
        <v>14490</v>
      </c>
      <c r="I717" s="270">
        <v>7530.69</v>
      </c>
      <c r="J717" s="289" t="s">
        <v>73</v>
      </c>
      <c r="K717" s="285"/>
      <c r="L717" s="64"/>
    </row>
    <row r="718" spans="1:12" x14ac:dyDescent="0.3">
      <c r="A718" s="161"/>
      <c r="B718" s="16"/>
      <c r="C718" s="36"/>
      <c r="D718" s="330"/>
      <c r="E718" s="556"/>
      <c r="F718" s="75"/>
      <c r="G718" s="275" t="s">
        <v>867</v>
      </c>
      <c r="H718" s="409">
        <f>SUM(H713:H717)</f>
        <v>826541</v>
      </c>
      <c r="I718" s="407">
        <v>67789.2</v>
      </c>
      <c r="J718" s="344"/>
      <c r="K718" s="191"/>
      <c r="L718" s="64"/>
    </row>
    <row r="719" spans="1:12" ht="95.1" customHeight="1" x14ac:dyDescent="0.3">
      <c r="A719" s="1111" t="s">
        <v>1014</v>
      </c>
      <c r="B719" s="1064">
        <v>32</v>
      </c>
      <c r="C719" s="1113" t="s">
        <v>1015</v>
      </c>
      <c r="D719" s="1041">
        <v>3650.8</v>
      </c>
      <c r="E719" s="1041">
        <v>3</v>
      </c>
      <c r="F719" s="1115">
        <v>26077</v>
      </c>
      <c r="G719" s="1117">
        <v>101310011</v>
      </c>
      <c r="H719" s="1145">
        <v>3321212.16</v>
      </c>
      <c r="I719" s="1143">
        <v>1580184.86</v>
      </c>
      <c r="J719" s="1057" t="s">
        <v>73</v>
      </c>
      <c r="K719" s="191"/>
      <c r="L719" s="64"/>
    </row>
    <row r="720" spans="1:12" ht="95.1" customHeight="1" x14ac:dyDescent="0.3">
      <c r="A720" s="1112"/>
      <c r="B720" s="1069"/>
      <c r="C720" s="1114"/>
      <c r="D720" s="1042"/>
      <c r="E720" s="1042"/>
      <c r="F720" s="1116"/>
      <c r="G720" s="1118"/>
      <c r="H720" s="1070"/>
      <c r="I720" s="1144"/>
      <c r="J720" s="1058"/>
      <c r="K720" s="191"/>
      <c r="L720" s="64"/>
    </row>
    <row r="721" spans="1:12" x14ac:dyDescent="0.3">
      <c r="A721" s="161"/>
      <c r="B721" s="16"/>
      <c r="C721" s="36"/>
      <c r="D721" s="330"/>
      <c r="E721" s="556"/>
      <c r="F721" s="75"/>
      <c r="G721" s="275" t="s">
        <v>867</v>
      </c>
      <c r="H721" s="412">
        <f>SUM(H719)</f>
        <v>3321212.16</v>
      </c>
      <c r="I721" s="405">
        <f>SUM(I719:I720)</f>
        <v>1580184.86</v>
      </c>
      <c r="J721" s="344"/>
      <c r="K721" s="191"/>
      <c r="L721" s="64"/>
    </row>
    <row r="722" spans="1:12" ht="80.25" customHeight="1" x14ac:dyDescent="0.3">
      <c r="A722" s="166" t="s">
        <v>1016</v>
      </c>
      <c r="B722" s="310">
        <v>33</v>
      </c>
      <c r="C722" s="6" t="s">
        <v>1017</v>
      </c>
      <c r="D722" s="16">
        <v>207.8</v>
      </c>
      <c r="E722" s="66">
        <v>5</v>
      </c>
      <c r="F722" s="139">
        <v>25711</v>
      </c>
      <c r="G722" s="266">
        <v>101310013</v>
      </c>
      <c r="H722" s="394">
        <v>61198</v>
      </c>
      <c r="I722" s="269">
        <v>1662.25</v>
      </c>
      <c r="J722" s="17" t="s">
        <v>73</v>
      </c>
      <c r="K722" s="191"/>
      <c r="L722" s="64"/>
    </row>
    <row r="723" spans="1:12" x14ac:dyDescent="0.3">
      <c r="A723" s="161"/>
      <c r="B723" s="271"/>
      <c r="C723" s="36"/>
      <c r="D723" s="330"/>
      <c r="E723" s="556"/>
      <c r="F723" s="75"/>
      <c r="G723" s="275" t="s">
        <v>867</v>
      </c>
      <c r="H723" s="392">
        <f>SUM(H722)</f>
        <v>61198</v>
      </c>
      <c r="I723" s="393">
        <f>SUM(I722)</f>
        <v>1662.25</v>
      </c>
      <c r="J723" s="344"/>
      <c r="K723" s="191"/>
      <c r="L723" s="64"/>
    </row>
    <row r="724" spans="1:12" ht="188.25" customHeight="1" x14ac:dyDescent="0.3">
      <c r="A724" s="167" t="s">
        <v>1018</v>
      </c>
      <c r="B724" s="709">
        <v>34</v>
      </c>
      <c r="C724" s="861" t="s">
        <v>1019</v>
      </c>
      <c r="D724" s="38" t="s">
        <v>1020</v>
      </c>
      <c r="E724" s="66">
        <v>1</v>
      </c>
      <c r="F724" s="139">
        <v>28998</v>
      </c>
      <c r="G724" s="266">
        <v>101310015</v>
      </c>
      <c r="H724" s="394">
        <v>301018</v>
      </c>
      <c r="I724" s="270">
        <v>36872.47</v>
      </c>
      <c r="J724" s="17" t="s">
        <v>73</v>
      </c>
      <c r="K724" s="193"/>
      <c r="L724" s="64"/>
    </row>
    <row r="725" spans="1:12" x14ac:dyDescent="0.3">
      <c r="A725" s="161"/>
      <c r="B725" s="16"/>
      <c r="C725" s="36"/>
      <c r="D725" s="330"/>
      <c r="E725" s="556"/>
      <c r="F725" s="277"/>
      <c r="G725" s="275" t="s">
        <v>867</v>
      </c>
      <c r="H725" s="392">
        <f>SUM(H724:H724)</f>
        <v>301018</v>
      </c>
      <c r="I725" s="393">
        <f>SUM(I724:I724)</f>
        <v>36872.47</v>
      </c>
      <c r="J725" s="344"/>
      <c r="K725" s="191"/>
      <c r="L725" s="64"/>
    </row>
    <row r="726" spans="1:12" ht="50.1" customHeight="1" x14ac:dyDescent="0.3">
      <c r="A726" s="1106" t="s">
        <v>1021</v>
      </c>
      <c r="B726" s="1079">
        <v>35</v>
      </c>
      <c r="C726" s="264" t="s">
        <v>1022</v>
      </c>
      <c r="D726" s="16">
        <v>19.8</v>
      </c>
      <c r="E726" s="66"/>
      <c r="F726" s="554">
        <v>20950</v>
      </c>
      <c r="G726" s="268">
        <v>101310022</v>
      </c>
      <c r="H726" s="394">
        <v>6400</v>
      </c>
      <c r="I726" s="269">
        <v>0</v>
      </c>
      <c r="J726" s="289" t="s">
        <v>73</v>
      </c>
      <c r="K726" s="191"/>
      <c r="L726" s="64"/>
    </row>
    <row r="727" spans="1:12" ht="50.1" customHeight="1" x14ac:dyDescent="0.3">
      <c r="A727" s="1107"/>
      <c r="B727" s="1079"/>
      <c r="C727" s="264" t="s">
        <v>1023</v>
      </c>
      <c r="D727" s="16">
        <v>44.8</v>
      </c>
      <c r="E727" s="66">
        <v>1</v>
      </c>
      <c r="F727" s="554">
        <v>20950</v>
      </c>
      <c r="G727" s="268">
        <v>101310023</v>
      </c>
      <c r="H727" s="394">
        <v>16446</v>
      </c>
      <c r="I727" s="269">
        <v>0</v>
      </c>
      <c r="J727" s="289" t="s">
        <v>73</v>
      </c>
      <c r="K727" s="191"/>
      <c r="L727" s="64"/>
    </row>
    <row r="728" spans="1:12" ht="50.1" customHeight="1" x14ac:dyDescent="0.3">
      <c r="A728" s="1107"/>
      <c r="B728" s="1079"/>
      <c r="C728" s="264" t="s">
        <v>1024</v>
      </c>
      <c r="D728" s="16">
        <v>13.7</v>
      </c>
      <c r="E728" s="66">
        <v>1</v>
      </c>
      <c r="F728" s="554">
        <v>20950</v>
      </c>
      <c r="G728" s="268">
        <v>101310024</v>
      </c>
      <c r="H728" s="394">
        <v>6022</v>
      </c>
      <c r="I728" s="269">
        <v>0</v>
      </c>
      <c r="J728" s="289" t="s">
        <v>73</v>
      </c>
      <c r="K728" s="191"/>
      <c r="L728" s="64"/>
    </row>
    <row r="729" spans="1:12" ht="50.1" customHeight="1" x14ac:dyDescent="0.3">
      <c r="A729" s="1107"/>
      <c r="B729" s="1079"/>
      <c r="C729" s="855" t="s">
        <v>1025</v>
      </c>
      <c r="D729" s="16">
        <v>261.60000000000002</v>
      </c>
      <c r="E729" s="66">
        <v>1</v>
      </c>
      <c r="F729" s="554">
        <v>20950</v>
      </c>
      <c r="G729" s="268">
        <v>101310017</v>
      </c>
      <c r="H729" s="394">
        <v>111091</v>
      </c>
      <c r="I729" s="269">
        <v>0</v>
      </c>
      <c r="J729" s="289" t="s">
        <v>73</v>
      </c>
      <c r="K729" s="191"/>
      <c r="L729" s="64"/>
    </row>
    <row r="730" spans="1:12" x14ac:dyDescent="0.3">
      <c r="A730" s="161"/>
      <c r="B730" s="16"/>
      <c r="C730" s="36"/>
      <c r="D730" s="330"/>
      <c r="E730" s="556"/>
      <c r="F730" s="560"/>
      <c r="G730" s="276" t="s">
        <v>867</v>
      </c>
      <c r="H730" s="377">
        <f>SUM(H726:H729)</f>
        <v>139959</v>
      </c>
      <c r="I730" s="397">
        <f>SUM(I726:I729)</f>
        <v>0</v>
      </c>
      <c r="J730" s="344"/>
      <c r="K730" s="191"/>
      <c r="L730" s="64"/>
    </row>
    <row r="731" spans="1:12" ht="35.1" customHeight="1" x14ac:dyDescent="0.3">
      <c r="A731" s="1108" t="s">
        <v>1026</v>
      </c>
      <c r="B731" s="1064">
        <v>35</v>
      </c>
      <c r="C731" s="112" t="s">
        <v>1027</v>
      </c>
      <c r="D731" s="16">
        <v>2424.1999999999998</v>
      </c>
      <c r="E731" s="66">
        <v>3</v>
      </c>
      <c r="F731" s="303">
        <v>25204</v>
      </c>
      <c r="G731" s="268">
        <v>101310001</v>
      </c>
      <c r="H731" s="394">
        <v>571108</v>
      </c>
      <c r="I731" s="270">
        <v>311270.87</v>
      </c>
      <c r="J731" s="289" t="s">
        <v>73</v>
      </c>
      <c r="K731" s="191"/>
      <c r="L731" s="1084" t="s">
        <v>1365</v>
      </c>
    </row>
    <row r="732" spans="1:12" ht="35.1" customHeight="1" x14ac:dyDescent="0.3">
      <c r="A732" s="1109"/>
      <c r="B732" s="1065"/>
      <c r="C732" s="112" t="s">
        <v>1028</v>
      </c>
      <c r="D732" s="16">
        <v>1812.7</v>
      </c>
      <c r="E732" s="66">
        <v>3</v>
      </c>
      <c r="F732" s="303">
        <v>21551</v>
      </c>
      <c r="G732" s="268">
        <v>101310003</v>
      </c>
      <c r="H732" s="394">
        <v>354628</v>
      </c>
      <c r="I732" s="270">
        <v>0</v>
      </c>
      <c r="J732" s="289" t="s">
        <v>73</v>
      </c>
      <c r="K732" s="191"/>
      <c r="L732" s="1085"/>
    </row>
    <row r="733" spans="1:12" ht="35.1" customHeight="1" x14ac:dyDescent="0.3">
      <c r="A733" s="1109"/>
      <c r="B733" s="1065"/>
      <c r="C733" s="864" t="s">
        <v>1029</v>
      </c>
      <c r="D733" s="16">
        <v>344.3</v>
      </c>
      <c r="E733" s="66">
        <v>1</v>
      </c>
      <c r="F733" s="303">
        <v>24473</v>
      </c>
      <c r="G733" s="268">
        <v>101310005</v>
      </c>
      <c r="H733" s="394">
        <v>112142</v>
      </c>
      <c r="I733" s="270">
        <v>0</v>
      </c>
      <c r="J733" s="289" t="s">
        <v>73</v>
      </c>
      <c r="K733" s="191"/>
      <c r="L733" s="1085"/>
    </row>
    <row r="734" spans="1:12" ht="35.1" customHeight="1" x14ac:dyDescent="0.3">
      <c r="A734" s="1109"/>
      <c r="B734" s="1065"/>
      <c r="C734" s="864" t="s">
        <v>1030</v>
      </c>
      <c r="D734" s="16">
        <v>274.89999999999998</v>
      </c>
      <c r="E734" s="66">
        <v>1</v>
      </c>
      <c r="F734" s="303">
        <v>26299</v>
      </c>
      <c r="G734" s="268">
        <v>101330004</v>
      </c>
      <c r="H734" s="394">
        <v>193793</v>
      </c>
      <c r="I734" s="270">
        <v>0</v>
      </c>
      <c r="J734" s="289" t="s">
        <v>73</v>
      </c>
      <c r="K734" s="191"/>
      <c r="L734" s="1085"/>
    </row>
    <row r="735" spans="1:12" ht="35.1" customHeight="1" x14ac:dyDescent="0.3">
      <c r="A735" s="1109"/>
      <c r="B735" s="1065"/>
      <c r="C735" s="774" t="s">
        <v>1031</v>
      </c>
      <c r="D735" s="16">
        <v>154.80000000000001</v>
      </c>
      <c r="E735" s="66">
        <v>1</v>
      </c>
      <c r="F735" s="303">
        <v>25204</v>
      </c>
      <c r="G735" s="268">
        <v>101310007</v>
      </c>
      <c r="H735" s="394">
        <v>3800</v>
      </c>
      <c r="I735" s="270">
        <v>2315.35</v>
      </c>
      <c r="J735" s="289" t="s">
        <v>73</v>
      </c>
      <c r="K735" s="191"/>
      <c r="L735" s="1085"/>
    </row>
    <row r="736" spans="1:12" ht="35.1" customHeight="1" x14ac:dyDescent="0.3">
      <c r="A736" s="1110"/>
      <c r="B736" s="1065"/>
      <c r="C736" s="112" t="s">
        <v>1032</v>
      </c>
      <c r="D736" s="16"/>
      <c r="E736" s="66"/>
      <c r="F736" s="303">
        <v>39448</v>
      </c>
      <c r="G736" s="268">
        <v>101330006</v>
      </c>
      <c r="H736" s="394">
        <v>1000</v>
      </c>
      <c r="I736" s="270">
        <v>304.17</v>
      </c>
      <c r="J736" s="289" t="s">
        <v>73</v>
      </c>
      <c r="K736" s="191"/>
      <c r="L736" s="1086"/>
    </row>
    <row r="737" spans="1:12" ht="48" x14ac:dyDescent="0.3">
      <c r="A737" s="168" t="s">
        <v>1033</v>
      </c>
      <c r="B737" s="1065"/>
      <c r="C737" s="865" t="s">
        <v>1034</v>
      </c>
      <c r="D737" s="16">
        <v>1613.6</v>
      </c>
      <c r="E737" s="66">
        <v>3</v>
      </c>
      <c r="F737" s="303">
        <v>24473</v>
      </c>
      <c r="G737" s="268">
        <v>101310002</v>
      </c>
      <c r="H737" s="394">
        <v>800970</v>
      </c>
      <c r="I737" s="270">
        <v>13380.3</v>
      </c>
      <c r="J737" s="289" t="s">
        <v>73</v>
      </c>
      <c r="K737" s="651" t="s">
        <v>1726</v>
      </c>
      <c r="L737" s="194"/>
    </row>
    <row r="738" spans="1:12" x14ac:dyDescent="0.3">
      <c r="A738" s="168"/>
      <c r="B738" s="1065"/>
      <c r="C738" s="264"/>
      <c r="D738" s="561"/>
      <c r="E738" s="556"/>
      <c r="F738" s="562"/>
      <c r="G738" s="307" t="s">
        <v>867</v>
      </c>
      <c r="H738" s="377">
        <f>SUM(H731:H737)</f>
        <v>2037441</v>
      </c>
      <c r="I738" s="397">
        <f>SUM(I731:I737)</f>
        <v>327270.68999999994</v>
      </c>
      <c r="J738" s="344"/>
      <c r="K738" s="191"/>
      <c r="L738" s="64"/>
    </row>
    <row r="739" spans="1:12" ht="45" customHeight="1" x14ac:dyDescent="0.3">
      <c r="A739" s="1139" t="s">
        <v>1035</v>
      </c>
      <c r="B739" s="1069"/>
      <c r="C739" s="300"/>
      <c r="D739" s="51"/>
      <c r="E739" s="157"/>
      <c r="F739" s="301"/>
      <c r="G739" s="295"/>
      <c r="H739" s="295"/>
      <c r="I739" s="302"/>
      <c r="J739" s="18"/>
      <c r="K739" s="191"/>
      <c r="L739" s="64"/>
    </row>
    <row r="740" spans="1:12" ht="45" customHeight="1" x14ac:dyDescent="0.3">
      <c r="A740" s="1140"/>
      <c r="B740" s="1064">
        <v>37</v>
      </c>
      <c r="C740" s="179" t="s">
        <v>1036</v>
      </c>
      <c r="D740" s="42">
        <v>1788.9</v>
      </c>
      <c r="E740" s="42">
        <v>2</v>
      </c>
      <c r="F740" s="139">
        <v>25934</v>
      </c>
      <c r="G740" s="282">
        <v>101310001</v>
      </c>
      <c r="H740" s="394">
        <v>1346440.96</v>
      </c>
      <c r="I740" s="270">
        <v>887942.37</v>
      </c>
      <c r="J740" s="17" t="s">
        <v>73</v>
      </c>
      <c r="K740" s="191"/>
      <c r="L740" s="1084"/>
    </row>
    <row r="741" spans="1:12" ht="45" customHeight="1" x14ac:dyDescent="0.3">
      <c r="A741" s="1140"/>
      <c r="B741" s="1079"/>
      <c r="C741" s="179" t="s">
        <v>1037</v>
      </c>
      <c r="D741" s="42">
        <v>137.4</v>
      </c>
      <c r="E741" s="42">
        <v>1</v>
      </c>
      <c r="F741" s="44">
        <v>1953</v>
      </c>
      <c r="G741" s="282">
        <v>101310009</v>
      </c>
      <c r="H741" s="394">
        <v>63162</v>
      </c>
      <c r="I741" s="270">
        <v>9353.65</v>
      </c>
      <c r="J741" s="17" t="s">
        <v>73</v>
      </c>
      <c r="K741" s="191"/>
      <c r="L741" s="1085"/>
    </row>
    <row r="742" spans="1:12" ht="45" customHeight="1" x14ac:dyDescent="0.3">
      <c r="A742" s="1140"/>
      <c r="B742" s="1079"/>
      <c r="C742" s="179" t="s">
        <v>1038</v>
      </c>
      <c r="D742" s="16"/>
      <c r="E742" s="66"/>
      <c r="F742" s="139">
        <v>31778</v>
      </c>
      <c r="G742" s="282">
        <v>101310005</v>
      </c>
      <c r="H742" s="394">
        <v>3446</v>
      </c>
      <c r="I742" s="270">
        <v>360.96</v>
      </c>
      <c r="J742" s="17" t="s">
        <v>73</v>
      </c>
      <c r="K742" s="191"/>
      <c r="L742" s="1085"/>
    </row>
    <row r="743" spans="1:12" ht="45" customHeight="1" x14ac:dyDescent="0.3">
      <c r="A743" s="1140"/>
      <c r="B743" s="1079"/>
      <c r="C743" s="179" t="s">
        <v>1039</v>
      </c>
      <c r="D743" s="16"/>
      <c r="E743" s="66"/>
      <c r="F743" s="139">
        <v>31778</v>
      </c>
      <c r="G743" s="282">
        <v>101310004</v>
      </c>
      <c r="H743" s="394">
        <v>3647</v>
      </c>
      <c r="I743" s="270">
        <v>0</v>
      </c>
      <c r="J743" s="17" t="s">
        <v>73</v>
      </c>
      <c r="K743" s="191"/>
      <c r="L743" s="1085"/>
    </row>
    <row r="744" spans="1:12" x14ac:dyDescent="0.3">
      <c r="A744" s="164"/>
      <c r="B744" s="16"/>
      <c r="C744" s="185"/>
      <c r="D744" s="558"/>
      <c r="E744" s="563"/>
      <c r="F744" s="560"/>
      <c r="G744" s="276" t="s">
        <v>867</v>
      </c>
      <c r="H744" s="377">
        <f>SUM(H740:H743)</f>
        <v>1416695.96</v>
      </c>
      <c r="I744" s="397">
        <f>SUM(I740:I743)</f>
        <v>897656.98</v>
      </c>
      <c r="J744" s="344"/>
      <c r="K744" s="191"/>
      <c r="L744" s="64"/>
    </row>
    <row r="745" spans="1:12" ht="65.099999999999994" customHeight="1" x14ac:dyDescent="0.3">
      <c r="A745" s="1141" t="s">
        <v>1040</v>
      </c>
      <c r="B745" s="272">
        <v>38</v>
      </c>
      <c r="C745" s="179" t="s">
        <v>1041</v>
      </c>
      <c r="D745" s="42">
        <v>493.9</v>
      </c>
      <c r="E745" s="42">
        <v>2</v>
      </c>
      <c r="F745" s="139">
        <v>25204</v>
      </c>
      <c r="G745" s="282">
        <v>101310009</v>
      </c>
      <c r="H745" s="394">
        <v>231387</v>
      </c>
      <c r="I745" s="270">
        <v>0</v>
      </c>
      <c r="J745" s="17" t="s">
        <v>73</v>
      </c>
      <c r="K745" s="285"/>
      <c r="L745" s="1100" t="s">
        <v>1366</v>
      </c>
    </row>
    <row r="746" spans="1:12" ht="65.099999999999994" customHeight="1" x14ac:dyDescent="0.3">
      <c r="A746" s="1142"/>
      <c r="B746" s="273"/>
      <c r="C746" s="179" t="s">
        <v>1042</v>
      </c>
      <c r="D746" s="42">
        <v>633</v>
      </c>
      <c r="E746" s="42">
        <v>2</v>
      </c>
      <c r="F746" s="139">
        <v>25204</v>
      </c>
      <c r="G746" s="282">
        <v>101310008</v>
      </c>
      <c r="H746" s="394">
        <v>260621</v>
      </c>
      <c r="I746" s="270">
        <v>0</v>
      </c>
      <c r="J746" s="17" t="s">
        <v>73</v>
      </c>
      <c r="K746" s="285"/>
      <c r="L746" s="1101"/>
    </row>
    <row r="747" spans="1:12" ht="65.099999999999994" customHeight="1" x14ac:dyDescent="0.3">
      <c r="A747" s="1142"/>
      <c r="B747" s="273"/>
      <c r="C747" s="179" t="s">
        <v>1043</v>
      </c>
      <c r="D747" s="42">
        <v>68.2</v>
      </c>
      <c r="E747" s="42"/>
      <c r="F747" s="139">
        <v>25204</v>
      </c>
      <c r="G747" s="282">
        <v>101310010</v>
      </c>
      <c r="H747" s="394">
        <v>47421</v>
      </c>
      <c r="I747" s="270">
        <v>13844.82</v>
      </c>
      <c r="J747" s="17" t="s">
        <v>73</v>
      </c>
      <c r="K747" s="285"/>
      <c r="L747" s="1101"/>
    </row>
    <row r="748" spans="1:12" ht="65.099999999999994" customHeight="1" x14ac:dyDescent="0.3">
      <c r="A748" s="1142"/>
      <c r="B748" s="273"/>
      <c r="C748" s="179" t="s">
        <v>1039</v>
      </c>
      <c r="D748" s="42"/>
      <c r="E748" s="42"/>
      <c r="F748" s="139">
        <v>37622</v>
      </c>
      <c r="G748" s="282">
        <v>101310012</v>
      </c>
      <c r="H748" s="394">
        <v>1000</v>
      </c>
      <c r="I748" s="270">
        <v>354.17</v>
      </c>
      <c r="J748" s="17" t="s">
        <v>73</v>
      </c>
      <c r="K748" s="285"/>
      <c r="L748" s="1101"/>
    </row>
    <row r="749" spans="1:12" ht="30" customHeight="1" x14ac:dyDescent="0.3">
      <c r="A749" s="1103" t="s">
        <v>1044</v>
      </c>
      <c r="B749" s="273"/>
      <c r="C749" s="179" t="s">
        <v>1045</v>
      </c>
      <c r="D749" s="42"/>
      <c r="E749" s="42"/>
      <c r="F749" s="139">
        <v>42736</v>
      </c>
      <c r="G749" s="282">
        <v>101310036</v>
      </c>
      <c r="H749" s="394">
        <v>500</v>
      </c>
      <c r="I749" s="270">
        <v>288.82</v>
      </c>
      <c r="J749" s="17" t="s">
        <v>73</v>
      </c>
      <c r="K749" s="285"/>
      <c r="L749" s="1101"/>
    </row>
    <row r="750" spans="1:12" ht="30" customHeight="1" x14ac:dyDescent="0.3">
      <c r="A750" s="1104"/>
      <c r="B750" s="273">
        <v>39</v>
      </c>
      <c r="C750" s="179" t="s">
        <v>1046</v>
      </c>
      <c r="D750" s="42"/>
      <c r="E750" s="42"/>
      <c r="F750" s="139">
        <v>42736</v>
      </c>
      <c r="G750" s="282">
        <v>101330037</v>
      </c>
      <c r="H750" s="394">
        <v>845</v>
      </c>
      <c r="I750" s="270">
        <v>488.58</v>
      </c>
      <c r="J750" s="17" t="s">
        <v>73</v>
      </c>
      <c r="K750" s="285"/>
      <c r="L750" s="1102"/>
    </row>
    <row r="751" spans="1:12" ht="33" customHeight="1" x14ac:dyDescent="0.3">
      <c r="A751" s="1105"/>
      <c r="B751" s="279"/>
      <c r="C751" s="179" t="s">
        <v>1047</v>
      </c>
      <c r="D751" s="42"/>
      <c r="E751" s="42"/>
      <c r="F751" s="139">
        <v>42736</v>
      </c>
      <c r="G751" s="282">
        <v>101310035</v>
      </c>
      <c r="H751" s="394">
        <v>500</v>
      </c>
      <c r="I751" s="270">
        <v>288.82</v>
      </c>
      <c r="J751" s="17" t="s">
        <v>73</v>
      </c>
      <c r="K751" s="285"/>
      <c r="L751" s="15"/>
    </row>
    <row r="752" spans="1:12" x14ac:dyDescent="0.3">
      <c r="A752" s="169"/>
      <c r="B752" s="51"/>
      <c r="C752" s="185"/>
      <c r="D752" s="330"/>
      <c r="E752" s="330"/>
      <c r="F752" s="560"/>
      <c r="G752" s="276" t="s">
        <v>867</v>
      </c>
      <c r="H752" s="377">
        <f>SUM(H745:H751)</f>
        <v>542274</v>
      </c>
      <c r="I752" s="397">
        <f>SUM(I745:I751)</f>
        <v>15265.21</v>
      </c>
      <c r="J752" s="344"/>
      <c r="K752" s="191"/>
      <c r="L752" s="64"/>
    </row>
    <row r="753" spans="1:12" ht="26.25" customHeight="1" x14ac:dyDescent="0.3">
      <c r="A753" s="1125" t="s">
        <v>1048</v>
      </c>
      <c r="B753" s="1064">
        <v>40</v>
      </c>
      <c r="C753" s="179" t="s">
        <v>1049</v>
      </c>
      <c r="D753" s="42">
        <v>2292.6</v>
      </c>
      <c r="E753" s="42">
        <v>2</v>
      </c>
      <c r="F753" s="139">
        <v>33970</v>
      </c>
      <c r="G753" s="280">
        <v>101310008</v>
      </c>
      <c r="H753" s="408">
        <v>308534</v>
      </c>
      <c r="I753" s="406">
        <v>0</v>
      </c>
      <c r="J753" s="17" t="s">
        <v>73</v>
      </c>
      <c r="K753" s="651" t="s">
        <v>1727</v>
      </c>
      <c r="L753" s="64"/>
    </row>
    <row r="754" spans="1:12" ht="20.100000000000001" customHeight="1" x14ac:dyDescent="0.3">
      <c r="A754" s="1126"/>
      <c r="B754" s="1065"/>
      <c r="C754" s="179" t="s">
        <v>1050</v>
      </c>
      <c r="D754" s="16"/>
      <c r="E754" s="66"/>
      <c r="F754" s="139">
        <v>33970</v>
      </c>
      <c r="G754" s="280">
        <v>101310007</v>
      </c>
      <c r="H754" s="408">
        <v>2665</v>
      </c>
      <c r="I754" s="406">
        <v>0</v>
      </c>
      <c r="J754" s="17" t="s">
        <v>73</v>
      </c>
      <c r="K754" s="191"/>
      <c r="L754" s="1084" t="s">
        <v>1367</v>
      </c>
    </row>
    <row r="755" spans="1:12" ht="20.100000000000001" customHeight="1" x14ac:dyDescent="0.3">
      <c r="A755" s="1126"/>
      <c r="B755" s="1065"/>
      <c r="C755" s="179" t="s">
        <v>1051</v>
      </c>
      <c r="D755" s="16">
        <v>52.2</v>
      </c>
      <c r="E755" s="66"/>
      <c r="F755" s="304">
        <v>33970</v>
      </c>
      <c r="G755" s="280">
        <v>101310004</v>
      </c>
      <c r="H755" s="408">
        <v>19979</v>
      </c>
      <c r="I755" s="406">
        <v>0</v>
      </c>
      <c r="J755" s="17" t="s">
        <v>73</v>
      </c>
      <c r="K755" s="191"/>
      <c r="L755" s="1085"/>
    </row>
    <row r="756" spans="1:12" ht="20.100000000000001" customHeight="1" x14ac:dyDescent="0.3">
      <c r="A756" s="1126"/>
      <c r="B756" s="1065"/>
      <c r="C756" s="179" t="s">
        <v>1052</v>
      </c>
      <c r="D756" s="16"/>
      <c r="E756" s="66"/>
      <c r="F756" s="139">
        <v>33970</v>
      </c>
      <c r="G756" s="280">
        <v>101310006</v>
      </c>
      <c r="H756" s="408">
        <v>2351</v>
      </c>
      <c r="I756" s="406">
        <v>0</v>
      </c>
      <c r="J756" s="17" t="s">
        <v>73</v>
      </c>
      <c r="K756" s="191"/>
      <c r="L756" s="1085"/>
    </row>
    <row r="757" spans="1:12" ht="20.100000000000001" customHeight="1" x14ac:dyDescent="0.3">
      <c r="A757" s="1126"/>
      <c r="B757" s="1065"/>
      <c r="C757" s="179" t="s">
        <v>1053</v>
      </c>
      <c r="D757" s="16">
        <v>15.9</v>
      </c>
      <c r="E757" s="66"/>
      <c r="F757" s="139">
        <v>33970</v>
      </c>
      <c r="G757" s="280">
        <v>101310005</v>
      </c>
      <c r="H757" s="408">
        <v>17628</v>
      </c>
      <c r="I757" s="406">
        <v>0</v>
      </c>
      <c r="J757" s="17" t="s">
        <v>73</v>
      </c>
      <c r="K757" s="191"/>
      <c r="L757" s="1085"/>
    </row>
    <row r="758" spans="1:12" ht="20.100000000000001" customHeight="1" x14ac:dyDescent="0.3">
      <c r="A758" s="1126"/>
      <c r="B758" s="1065"/>
      <c r="C758" s="179" t="s">
        <v>1054</v>
      </c>
      <c r="D758" s="16"/>
      <c r="E758" s="66"/>
      <c r="F758" s="139">
        <v>33970</v>
      </c>
      <c r="G758" s="280">
        <v>101330003</v>
      </c>
      <c r="H758" s="408">
        <v>1386</v>
      </c>
      <c r="I758" s="406">
        <v>0</v>
      </c>
      <c r="J758" s="17" t="s">
        <v>73</v>
      </c>
      <c r="K758" s="191"/>
      <c r="L758" s="1085"/>
    </row>
    <row r="759" spans="1:12" ht="20.100000000000001" customHeight="1" x14ac:dyDescent="0.3">
      <c r="A759" s="1126"/>
      <c r="B759" s="1065"/>
      <c r="C759" s="179" t="s">
        <v>1054</v>
      </c>
      <c r="D759" s="16"/>
      <c r="E759" s="66"/>
      <c r="F759" s="139">
        <v>33970</v>
      </c>
      <c r="G759" s="280">
        <v>10133001</v>
      </c>
      <c r="H759" s="408">
        <v>1387</v>
      </c>
      <c r="I759" s="406">
        <v>0</v>
      </c>
      <c r="J759" s="17" t="s">
        <v>73</v>
      </c>
      <c r="K759" s="191"/>
      <c r="L759" s="1085"/>
    </row>
    <row r="760" spans="1:12" ht="20.100000000000001" customHeight="1" x14ac:dyDescent="0.3">
      <c r="A760" s="1126"/>
      <c r="B760" s="1065"/>
      <c r="C760" s="179" t="s">
        <v>1046</v>
      </c>
      <c r="D760" s="16"/>
      <c r="E760" s="66"/>
      <c r="F760" s="139">
        <v>38353</v>
      </c>
      <c r="G760" s="280">
        <v>101330009</v>
      </c>
      <c r="H760" s="408">
        <v>6789</v>
      </c>
      <c r="I760" s="406">
        <v>202.43</v>
      </c>
      <c r="J760" s="17" t="s">
        <v>73</v>
      </c>
      <c r="K760" s="191"/>
      <c r="L760" s="1086"/>
    </row>
    <row r="761" spans="1:12" ht="20.100000000000001" customHeight="1" x14ac:dyDescent="0.3">
      <c r="A761" s="1126"/>
      <c r="B761" s="1065"/>
      <c r="C761" s="179" t="s">
        <v>1055</v>
      </c>
      <c r="D761" s="16"/>
      <c r="E761" s="66"/>
      <c r="F761" s="139">
        <v>40909</v>
      </c>
      <c r="G761" s="280">
        <v>101330010</v>
      </c>
      <c r="H761" s="408">
        <v>5000</v>
      </c>
      <c r="I761" s="406">
        <v>1513.84</v>
      </c>
      <c r="J761" s="17" t="s">
        <v>73</v>
      </c>
      <c r="K761" s="191"/>
      <c r="L761" s="64"/>
    </row>
    <row r="762" spans="1:12" x14ac:dyDescent="0.3">
      <c r="A762" s="1127"/>
      <c r="B762" s="158"/>
      <c r="C762" s="185"/>
      <c r="D762" s="558"/>
      <c r="E762" s="563"/>
      <c r="F762" s="564"/>
      <c r="G762" s="276" t="s">
        <v>867</v>
      </c>
      <c r="H762" s="414">
        <f>SUM(H753:H761)</f>
        <v>365719</v>
      </c>
      <c r="I762" s="410">
        <f>SUM(I753:I761)</f>
        <v>1716.27</v>
      </c>
      <c r="J762" s="344"/>
      <c r="K762" s="191"/>
      <c r="L762" s="64"/>
    </row>
    <row r="763" spans="1:12" ht="24.9" customHeight="1" x14ac:dyDescent="0.3">
      <c r="A763" s="1103" t="s">
        <v>1056</v>
      </c>
      <c r="B763" s="1064">
        <v>41</v>
      </c>
      <c r="C763" s="62" t="s">
        <v>1057</v>
      </c>
      <c r="D763" s="42">
        <v>1276.3</v>
      </c>
      <c r="E763" s="42">
        <v>1</v>
      </c>
      <c r="F763" s="42">
        <v>1956</v>
      </c>
      <c r="G763" s="282">
        <v>101310001</v>
      </c>
      <c r="H763" s="394">
        <v>341483</v>
      </c>
      <c r="I763" s="270">
        <v>32068.22</v>
      </c>
      <c r="J763" s="17" t="s">
        <v>73</v>
      </c>
      <c r="K763" s="285"/>
      <c r="L763" s="15"/>
    </row>
    <row r="764" spans="1:12" ht="24.9" customHeight="1" x14ac:dyDescent="0.3">
      <c r="A764" s="1104"/>
      <c r="B764" s="1065"/>
      <c r="C764" s="62" t="s">
        <v>1058</v>
      </c>
      <c r="D764" s="42">
        <v>75.400000000000006</v>
      </c>
      <c r="E764" s="42">
        <v>1</v>
      </c>
      <c r="F764" s="42">
        <v>1974</v>
      </c>
      <c r="G764" s="282">
        <v>101310007</v>
      </c>
      <c r="H764" s="394">
        <v>3106</v>
      </c>
      <c r="I764" s="270">
        <v>0</v>
      </c>
      <c r="J764" s="17" t="s">
        <v>73</v>
      </c>
      <c r="K764" s="285"/>
      <c r="L764" s="1148"/>
    </row>
    <row r="765" spans="1:12" ht="24.9" customHeight="1" x14ac:dyDescent="0.3">
      <c r="A765" s="1104"/>
      <c r="B765" s="1065"/>
      <c r="C765" s="62" t="s">
        <v>1059</v>
      </c>
      <c r="D765" s="42">
        <v>183.4</v>
      </c>
      <c r="E765" s="42">
        <v>1</v>
      </c>
      <c r="F765" s="42">
        <v>1972</v>
      </c>
      <c r="G765" s="282">
        <v>101330004</v>
      </c>
      <c r="H765" s="394">
        <v>10499</v>
      </c>
      <c r="I765" s="270">
        <v>0</v>
      </c>
      <c r="J765" s="17" t="s">
        <v>73</v>
      </c>
      <c r="K765" s="285"/>
      <c r="L765" s="1148"/>
    </row>
    <row r="766" spans="1:12" ht="24.9" customHeight="1" x14ac:dyDescent="0.3">
      <c r="A766" s="1104"/>
      <c r="B766" s="1065"/>
      <c r="C766" s="62" t="s">
        <v>1368</v>
      </c>
      <c r="D766" s="42">
        <v>83.6</v>
      </c>
      <c r="E766" s="42">
        <v>1</v>
      </c>
      <c r="F766" s="42">
        <v>1989</v>
      </c>
      <c r="G766" s="282">
        <v>101310005</v>
      </c>
      <c r="H766" s="394">
        <v>3768</v>
      </c>
      <c r="I766" s="270">
        <v>0</v>
      </c>
      <c r="J766" s="17" t="s">
        <v>73</v>
      </c>
      <c r="K766" s="285"/>
      <c r="L766" s="1148"/>
    </row>
    <row r="767" spans="1:12" ht="24.9" customHeight="1" x14ac:dyDescent="0.3">
      <c r="A767" s="1104"/>
      <c r="B767" s="1065"/>
      <c r="C767" s="62" t="s">
        <v>1060</v>
      </c>
      <c r="D767" s="42"/>
      <c r="E767" s="42">
        <v>1</v>
      </c>
      <c r="F767" s="42">
        <v>2008</v>
      </c>
      <c r="G767" s="282">
        <v>101310013</v>
      </c>
      <c r="H767" s="394">
        <v>116455.5</v>
      </c>
      <c r="I767" s="270">
        <v>16590.939999999999</v>
      </c>
      <c r="J767" s="17" t="s">
        <v>73</v>
      </c>
      <c r="K767" s="285"/>
      <c r="L767" s="1148"/>
    </row>
    <row r="768" spans="1:12" ht="24.9" customHeight="1" x14ac:dyDescent="0.3">
      <c r="A768" s="1104"/>
      <c r="B768" s="1065"/>
      <c r="C768" s="62" t="s">
        <v>1061</v>
      </c>
      <c r="D768" s="42">
        <v>35.9</v>
      </c>
      <c r="E768" s="42">
        <v>1</v>
      </c>
      <c r="F768" s="42">
        <v>2008</v>
      </c>
      <c r="G768" s="282">
        <v>101310014</v>
      </c>
      <c r="H768" s="394">
        <v>116455.5</v>
      </c>
      <c r="I768" s="270">
        <v>16590.939999999999</v>
      </c>
      <c r="J768" s="17" t="s">
        <v>73</v>
      </c>
      <c r="K768" s="285"/>
      <c r="L768" s="1148"/>
    </row>
    <row r="769" spans="1:12" ht="24.9" customHeight="1" x14ac:dyDescent="0.3">
      <c r="A769" s="1104"/>
      <c r="B769" s="1065"/>
      <c r="C769" s="179" t="s">
        <v>1062</v>
      </c>
      <c r="D769" s="42"/>
      <c r="E769" s="42"/>
      <c r="F769" s="42">
        <v>1969</v>
      </c>
      <c r="G769" s="282">
        <v>101330009</v>
      </c>
      <c r="H769" s="394">
        <v>134</v>
      </c>
      <c r="I769" s="270">
        <v>6.27</v>
      </c>
      <c r="J769" s="17" t="s">
        <v>73</v>
      </c>
      <c r="K769" s="285"/>
      <c r="L769" s="1148"/>
    </row>
    <row r="770" spans="1:12" ht="24.9" customHeight="1" x14ac:dyDescent="0.3">
      <c r="A770" s="1104"/>
      <c r="B770" s="1065"/>
      <c r="C770" s="179" t="s">
        <v>1975</v>
      </c>
      <c r="D770" s="42"/>
      <c r="E770" s="42"/>
      <c r="F770" s="42">
        <v>1969</v>
      </c>
      <c r="G770" s="282">
        <v>101330010</v>
      </c>
      <c r="H770" s="394">
        <v>11444</v>
      </c>
      <c r="I770" s="270">
        <v>0</v>
      </c>
      <c r="J770" s="17" t="s">
        <v>73</v>
      </c>
      <c r="K770" s="285"/>
      <c r="L770" s="1148"/>
    </row>
    <row r="771" spans="1:12" ht="24.9" customHeight="1" x14ac:dyDescent="0.3">
      <c r="A771" s="1105"/>
      <c r="B771" s="1069"/>
      <c r="C771" s="179" t="s">
        <v>1063</v>
      </c>
      <c r="D771" s="42"/>
      <c r="E771" s="42"/>
      <c r="F771" s="42">
        <v>1969</v>
      </c>
      <c r="G771" s="282">
        <v>101330011</v>
      </c>
      <c r="H771" s="394">
        <v>1007</v>
      </c>
      <c r="I771" s="270">
        <v>75.94</v>
      </c>
      <c r="J771" s="17" t="s">
        <v>73</v>
      </c>
      <c r="K771" s="285"/>
      <c r="L771" s="1101"/>
    </row>
    <row r="772" spans="1:12" ht="48" x14ac:dyDescent="0.3">
      <c r="A772" s="170" t="s">
        <v>1064</v>
      </c>
      <c r="B772" s="279"/>
      <c r="C772" s="62" t="s">
        <v>1065</v>
      </c>
      <c r="D772" s="42">
        <v>223.8</v>
      </c>
      <c r="E772" s="42">
        <v>1</v>
      </c>
      <c r="F772" s="42">
        <v>2009</v>
      </c>
      <c r="G772" s="282">
        <v>101310038</v>
      </c>
      <c r="H772" s="394">
        <v>29045</v>
      </c>
      <c r="I772" s="270">
        <v>8672.09</v>
      </c>
      <c r="J772" s="17" t="s">
        <v>73</v>
      </c>
      <c r="K772" s="285"/>
      <c r="L772" s="1102"/>
    </row>
    <row r="773" spans="1:12" x14ac:dyDescent="0.3">
      <c r="A773" s="169"/>
      <c r="B773" s="155"/>
      <c r="C773" s="185"/>
      <c r="D773" s="565"/>
      <c r="E773" s="566"/>
      <c r="F773" s="567"/>
      <c r="G773" s="276" t="s">
        <v>867</v>
      </c>
      <c r="H773" s="415">
        <f>SUM(H763:H772)</f>
        <v>633397</v>
      </c>
      <c r="I773" s="416">
        <f>SUM(I763:I772)</f>
        <v>74004.400000000009</v>
      </c>
      <c r="J773" s="344"/>
      <c r="K773" s="191"/>
      <c r="L773" s="64"/>
    </row>
    <row r="774" spans="1:12" ht="75" customHeight="1" x14ac:dyDescent="0.3">
      <c r="A774" s="1134" t="s">
        <v>1170</v>
      </c>
      <c r="B774" s="1064">
        <v>42</v>
      </c>
      <c r="C774" s="179" t="s">
        <v>1066</v>
      </c>
      <c r="D774" s="42">
        <v>1250.8</v>
      </c>
      <c r="E774" s="42">
        <v>1</v>
      </c>
      <c r="F774" s="42">
        <v>1969</v>
      </c>
      <c r="G774" s="266">
        <v>101310001</v>
      </c>
      <c r="H774" s="394">
        <v>331017</v>
      </c>
      <c r="I774" s="270">
        <v>0</v>
      </c>
      <c r="J774" s="286" t="s">
        <v>73</v>
      </c>
      <c r="K774" s="191"/>
      <c r="L774" s="1084" t="s">
        <v>32</v>
      </c>
    </row>
    <row r="775" spans="1:12" ht="75" customHeight="1" x14ac:dyDescent="0.3">
      <c r="A775" s="1135"/>
      <c r="B775" s="1065"/>
      <c r="C775" s="179" t="s">
        <v>1037</v>
      </c>
      <c r="D775" s="16">
        <v>52.6</v>
      </c>
      <c r="E775" s="66">
        <v>1</v>
      </c>
      <c r="F775" s="159">
        <v>1953</v>
      </c>
      <c r="G775" s="266">
        <v>101310002</v>
      </c>
      <c r="H775" s="394">
        <v>30789</v>
      </c>
      <c r="I775" s="270">
        <v>0</v>
      </c>
      <c r="J775" s="286" t="s">
        <v>73</v>
      </c>
      <c r="K775" s="191"/>
      <c r="L775" s="1155"/>
    </row>
    <row r="776" spans="1:12" ht="75" customHeight="1" x14ac:dyDescent="0.3">
      <c r="A776" s="1135"/>
      <c r="B776" s="1065"/>
      <c r="C776" s="179" t="s">
        <v>1067</v>
      </c>
      <c r="D776" s="16">
        <v>7.9</v>
      </c>
      <c r="E776" s="66"/>
      <c r="F776" s="305">
        <v>1953</v>
      </c>
      <c r="G776" s="265">
        <v>101330005</v>
      </c>
      <c r="H776" s="394">
        <v>3179</v>
      </c>
      <c r="I776" s="270">
        <v>0</v>
      </c>
      <c r="J776" s="286" t="s">
        <v>73</v>
      </c>
      <c r="K776" s="191"/>
      <c r="L776" s="1155"/>
    </row>
    <row r="777" spans="1:12" x14ac:dyDescent="0.3">
      <c r="A777" s="1103" t="s">
        <v>1068</v>
      </c>
      <c r="B777" s="1065"/>
      <c r="C777" s="179" t="s">
        <v>1069</v>
      </c>
      <c r="D777" s="16">
        <v>39.700000000000003</v>
      </c>
      <c r="E777" s="66"/>
      <c r="F777" s="264"/>
      <c r="G777" s="265">
        <v>101310017</v>
      </c>
      <c r="H777" s="394">
        <v>7183</v>
      </c>
      <c r="I777" s="270">
        <v>0</v>
      </c>
      <c r="J777" s="286" t="s">
        <v>73</v>
      </c>
      <c r="K777" s="191"/>
      <c r="L777" s="1155"/>
    </row>
    <row r="778" spans="1:12" x14ac:dyDescent="0.3">
      <c r="A778" s="1104"/>
      <c r="B778" s="1065"/>
      <c r="C778" s="179" t="s">
        <v>1070</v>
      </c>
      <c r="D778" s="16"/>
      <c r="E778" s="66"/>
      <c r="F778" s="264"/>
      <c r="G778" s="265">
        <v>101310019</v>
      </c>
      <c r="H778" s="394">
        <v>119</v>
      </c>
      <c r="I778" s="270">
        <v>0</v>
      </c>
      <c r="J778" s="286" t="s">
        <v>73</v>
      </c>
      <c r="K778" s="191"/>
      <c r="L778" s="1155"/>
    </row>
    <row r="779" spans="1:12" x14ac:dyDescent="0.3">
      <c r="A779" s="1104"/>
      <c r="B779" s="1065"/>
      <c r="C779" s="179" t="s">
        <v>1071</v>
      </c>
      <c r="D779" s="16"/>
      <c r="E779" s="66"/>
      <c r="F779" s="264"/>
      <c r="G779" s="265">
        <v>101310016</v>
      </c>
      <c r="H779" s="394">
        <v>3591</v>
      </c>
      <c r="I779" s="270">
        <v>0</v>
      </c>
      <c r="J779" s="286" t="s">
        <v>73</v>
      </c>
      <c r="K779" s="191"/>
      <c r="L779" s="1155"/>
    </row>
    <row r="780" spans="1:12" x14ac:dyDescent="0.3">
      <c r="A780" s="1104"/>
      <c r="B780" s="1065"/>
      <c r="C780" s="72" t="s">
        <v>1072</v>
      </c>
      <c r="D780" s="264"/>
      <c r="E780" s="264"/>
      <c r="F780" s="264"/>
      <c r="G780" s="308">
        <v>101330020</v>
      </c>
      <c r="H780" s="5">
        <v>2394</v>
      </c>
      <c r="I780" s="270">
        <v>0</v>
      </c>
      <c r="J780" s="286" t="s">
        <v>73</v>
      </c>
      <c r="K780" s="191"/>
      <c r="L780" s="1156"/>
    </row>
    <row r="781" spans="1:12" x14ac:dyDescent="0.3">
      <c r="A781" s="1104"/>
      <c r="B781" s="1065"/>
      <c r="C781" s="179" t="s">
        <v>1046</v>
      </c>
      <c r="D781" s="16"/>
      <c r="E781" s="66"/>
      <c r="F781" s="264"/>
      <c r="G781" s="265">
        <v>101330004</v>
      </c>
      <c r="H781" s="394">
        <v>1104</v>
      </c>
      <c r="I781" s="270">
        <v>0</v>
      </c>
      <c r="J781" s="286" t="s">
        <v>73</v>
      </c>
      <c r="K781" s="191"/>
      <c r="L781" s="64"/>
    </row>
    <row r="782" spans="1:12" ht="55.2" x14ac:dyDescent="0.3">
      <c r="A782" s="1105"/>
      <c r="B782" s="1065"/>
      <c r="C782" s="179" t="s">
        <v>1073</v>
      </c>
      <c r="D782" s="16">
        <v>413.6</v>
      </c>
      <c r="E782" s="66"/>
      <c r="F782" s="255">
        <v>1953</v>
      </c>
      <c r="G782" s="266">
        <v>101310004</v>
      </c>
      <c r="H782" s="394">
        <v>240000</v>
      </c>
      <c r="I782" s="270">
        <v>84857.59</v>
      </c>
      <c r="J782" s="286" t="s">
        <v>73</v>
      </c>
      <c r="K782" s="651" t="s">
        <v>1728</v>
      </c>
      <c r="L782" s="27"/>
    </row>
    <row r="783" spans="1:12" x14ac:dyDescent="0.3">
      <c r="A783" s="171"/>
      <c r="B783" s="1065"/>
      <c r="C783" s="112"/>
      <c r="D783" s="16"/>
      <c r="E783" s="66"/>
      <c r="F783" s="159"/>
      <c r="G783" s="298"/>
      <c r="H783" s="298"/>
      <c r="I783" s="306"/>
      <c r="J783" s="18"/>
      <c r="K783" s="191"/>
      <c r="L783" s="27"/>
    </row>
    <row r="784" spans="1:12" ht="28.5" customHeight="1" x14ac:dyDescent="0.3">
      <c r="A784" s="169"/>
      <c r="B784" s="1069"/>
      <c r="C784" s="300"/>
      <c r="D784" s="558"/>
      <c r="E784" s="563"/>
      <c r="F784" s="568"/>
      <c r="G784" s="570" t="s">
        <v>867</v>
      </c>
      <c r="H784" s="377">
        <v>619376</v>
      </c>
      <c r="I784" s="410">
        <f>SUM(I774:I783)</f>
        <v>84857.59</v>
      </c>
      <c r="J784" s="344"/>
      <c r="K784" s="191"/>
      <c r="L784" s="64"/>
    </row>
    <row r="785" spans="1:12" ht="50.1" customHeight="1" x14ac:dyDescent="0.3">
      <c r="A785" s="1136" t="s">
        <v>1074</v>
      </c>
      <c r="B785" s="1064">
        <v>43</v>
      </c>
      <c r="C785" s="1137" t="s">
        <v>1075</v>
      </c>
      <c r="D785" s="42">
        <v>370.8</v>
      </c>
      <c r="E785" s="42">
        <v>1</v>
      </c>
      <c r="F785" s="42">
        <v>1965</v>
      </c>
      <c r="G785" s="282">
        <v>101310003</v>
      </c>
      <c r="H785" s="394">
        <v>1101</v>
      </c>
      <c r="I785" s="270">
        <v>397.66</v>
      </c>
      <c r="J785" s="17" t="s">
        <v>73</v>
      </c>
      <c r="K785" s="285"/>
      <c r="L785" s="1084"/>
    </row>
    <row r="786" spans="1:12" ht="50.1" customHeight="1" x14ac:dyDescent="0.3">
      <c r="A786" s="1136"/>
      <c r="B786" s="1091"/>
      <c r="C786" s="1138"/>
      <c r="D786" s="42"/>
      <c r="E786" s="42"/>
      <c r="F786" s="42">
        <v>1987</v>
      </c>
      <c r="G786" s="282">
        <v>101310004</v>
      </c>
      <c r="H786" s="394">
        <v>96234</v>
      </c>
      <c r="I786" s="270">
        <v>34734.199999999997</v>
      </c>
      <c r="J786" s="17" t="s">
        <v>73</v>
      </c>
      <c r="K786" s="285"/>
      <c r="L786" s="1155"/>
    </row>
    <row r="787" spans="1:12" ht="50.1" customHeight="1" x14ac:dyDescent="0.3">
      <c r="A787" s="1136"/>
      <c r="B787" s="1065"/>
      <c r="C787" s="179" t="s">
        <v>1076</v>
      </c>
      <c r="D787" s="42">
        <v>3.3</v>
      </c>
      <c r="E787" s="42"/>
      <c r="F787" s="42">
        <v>1987</v>
      </c>
      <c r="G787" s="282">
        <v>101310005</v>
      </c>
      <c r="H787" s="394">
        <v>575</v>
      </c>
      <c r="I787" s="270">
        <v>124.86</v>
      </c>
      <c r="J787" s="17" t="s">
        <v>73</v>
      </c>
      <c r="K787" s="285"/>
      <c r="L787" s="1155"/>
    </row>
    <row r="788" spans="1:12" ht="50.1" customHeight="1" x14ac:dyDescent="0.3">
      <c r="A788" s="1136"/>
      <c r="B788" s="1065"/>
      <c r="C788" s="179" t="s">
        <v>1077</v>
      </c>
      <c r="D788" s="42">
        <v>16.3</v>
      </c>
      <c r="E788" s="42">
        <v>1</v>
      </c>
      <c r="F788" s="42">
        <v>2007</v>
      </c>
      <c r="G788" s="282">
        <v>101310008</v>
      </c>
      <c r="H788" s="394">
        <v>18735</v>
      </c>
      <c r="I788" s="270">
        <v>4196.18</v>
      </c>
      <c r="J788" s="17" t="s">
        <v>73</v>
      </c>
      <c r="K788" s="285"/>
      <c r="L788" s="1155"/>
    </row>
    <row r="789" spans="1:12" ht="50.1" customHeight="1" x14ac:dyDescent="0.3">
      <c r="A789" s="1136"/>
      <c r="B789" s="1065"/>
      <c r="C789" s="179" t="s">
        <v>1078</v>
      </c>
      <c r="D789" s="42">
        <v>32.4</v>
      </c>
      <c r="E789" s="42">
        <v>1</v>
      </c>
      <c r="F789" s="42">
        <v>1987</v>
      </c>
      <c r="G789" s="282">
        <v>101310006</v>
      </c>
      <c r="H789" s="394">
        <v>3446</v>
      </c>
      <c r="I789" s="270">
        <v>762.63</v>
      </c>
      <c r="J789" s="17" t="s">
        <v>73</v>
      </c>
      <c r="K789" s="285"/>
      <c r="L789" s="1155"/>
    </row>
    <row r="790" spans="1:12" ht="27.6" x14ac:dyDescent="0.3">
      <c r="A790" s="168" t="s">
        <v>1079</v>
      </c>
      <c r="B790" s="1065"/>
      <c r="C790" s="179" t="s">
        <v>1080</v>
      </c>
      <c r="D790" s="44">
        <v>141.19999999999999</v>
      </c>
      <c r="E790" s="42"/>
      <c r="F790" s="42">
        <v>2005</v>
      </c>
      <c r="G790" s="282">
        <v>101330011</v>
      </c>
      <c r="H790" s="394">
        <v>497079</v>
      </c>
      <c r="I790" s="270">
        <v>50194.19</v>
      </c>
      <c r="J790" s="17" t="s">
        <v>73</v>
      </c>
      <c r="K790" s="285"/>
      <c r="L790" s="1155"/>
    </row>
    <row r="791" spans="1:12" ht="27.6" x14ac:dyDescent="0.3">
      <c r="A791" s="168" t="s">
        <v>1081</v>
      </c>
      <c r="B791" s="1065"/>
      <c r="C791" s="179" t="s">
        <v>1082</v>
      </c>
      <c r="D791" s="42">
        <v>466.2</v>
      </c>
      <c r="E791" s="42">
        <v>1</v>
      </c>
      <c r="F791" s="42">
        <v>1961</v>
      </c>
      <c r="G791" s="282">
        <v>101310001</v>
      </c>
      <c r="H791" s="394">
        <v>5725</v>
      </c>
      <c r="I791" s="270">
        <v>0</v>
      </c>
      <c r="J791" s="17" t="s">
        <v>73</v>
      </c>
      <c r="K791" s="285"/>
      <c r="L791" s="1156"/>
    </row>
    <row r="792" spans="1:12" x14ac:dyDescent="0.3">
      <c r="A792" s="169"/>
      <c r="B792" s="1069"/>
      <c r="C792" s="185"/>
      <c r="D792" s="565"/>
      <c r="E792" s="566"/>
      <c r="F792" s="569"/>
      <c r="G792" s="277" t="s">
        <v>867</v>
      </c>
      <c r="H792" s="377">
        <f>SUM(H785:H791)</f>
        <v>622895</v>
      </c>
      <c r="I792" s="397">
        <f>SUM(I785:I791)</f>
        <v>90409.72</v>
      </c>
      <c r="J792" s="344"/>
      <c r="K792" s="285"/>
      <c r="L792" s="64"/>
    </row>
    <row r="793" spans="1:12" ht="30" customHeight="1" x14ac:dyDescent="0.3">
      <c r="A793" s="1103" t="s">
        <v>1083</v>
      </c>
      <c r="B793" s="1064">
        <v>44</v>
      </c>
      <c r="C793" s="1137" t="s">
        <v>1084</v>
      </c>
      <c r="D793" s="42">
        <v>1351.2</v>
      </c>
      <c r="E793" s="42">
        <v>1</v>
      </c>
      <c r="F793" s="214" t="s">
        <v>1085</v>
      </c>
      <c r="G793" s="281">
        <v>101310001</v>
      </c>
      <c r="H793" s="394">
        <v>1955666.87</v>
      </c>
      <c r="I793" s="270">
        <v>1464576.26</v>
      </c>
      <c r="J793" s="17" t="s">
        <v>73</v>
      </c>
      <c r="K793" s="191"/>
      <c r="L793" s="64"/>
    </row>
    <row r="794" spans="1:12" ht="30" customHeight="1" x14ac:dyDescent="0.3">
      <c r="A794" s="1104"/>
      <c r="B794" s="1079"/>
      <c r="C794" s="1138"/>
      <c r="D794" s="42"/>
      <c r="E794" s="42"/>
      <c r="F794" s="214">
        <v>1990</v>
      </c>
      <c r="G794" s="281">
        <v>101310005</v>
      </c>
      <c r="H794" s="394">
        <v>471628</v>
      </c>
      <c r="I794" s="270">
        <v>174327.56</v>
      </c>
      <c r="J794" s="17" t="s">
        <v>73</v>
      </c>
      <c r="K794" s="191"/>
      <c r="L794" s="64"/>
    </row>
    <row r="795" spans="1:12" ht="30" customHeight="1" x14ac:dyDescent="0.3">
      <c r="A795" s="1104"/>
      <c r="B795" s="1079"/>
      <c r="C795" s="62" t="s">
        <v>1086</v>
      </c>
      <c r="D795" s="44">
        <v>70.900000000000006</v>
      </c>
      <c r="E795" s="44">
        <v>1</v>
      </c>
      <c r="F795" s="58">
        <v>1913</v>
      </c>
      <c r="G795" s="223">
        <v>101310002</v>
      </c>
      <c r="H795" s="417">
        <v>4734</v>
      </c>
      <c r="I795" s="270">
        <v>983.84</v>
      </c>
      <c r="J795" s="17" t="s">
        <v>73</v>
      </c>
      <c r="K795" s="191"/>
      <c r="L795" s="64"/>
    </row>
    <row r="796" spans="1:12" ht="30" customHeight="1" x14ac:dyDescent="0.3">
      <c r="A796" s="1104"/>
      <c r="B796" s="1079"/>
      <c r="C796" s="179" t="s">
        <v>1087</v>
      </c>
      <c r="D796" s="42">
        <v>9.9</v>
      </c>
      <c r="E796" s="42">
        <v>1</v>
      </c>
      <c r="F796" s="214">
        <v>1946</v>
      </c>
      <c r="G796" s="281">
        <v>101310003</v>
      </c>
      <c r="H796" s="394">
        <v>1488</v>
      </c>
      <c r="I796" s="270">
        <v>231.94</v>
      </c>
      <c r="J796" s="17" t="s">
        <v>73</v>
      </c>
      <c r="K796" s="191"/>
      <c r="L796" s="1084" t="s">
        <v>1369</v>
      </c>
    </row>
    <row r="797" spans="1:12" ht="30" customHeight="1" x14ac:dyDescent="0.3">
      <c r="A797" s="1104"/>
      <c r="B797" s="1079"/>
      <c r="C797" s="179" t="s">
        <v>1088</v>
      </c>
      <c r="D797" s="42">
        <v>51.9</v>
      </c>
      <c r="E797" s="42">
        <v>1</v>
      </c>
      <c r="F797" s="214">
        <v>2005</v>
      </c>
      <c r="G797" s="281">
        <v>101310008</v>
      </c>
      <c r="H797" s="394">
        <v>5741</v>
      </c>
      <c r="I797" s="270">
        <v>1286.3800000000001</v>
      </c>
      <c r="J797" s="17" t="s">
        <v>73</v>
      </c>
      <c r="K797" s="191"/>
      <c r="L797" s="1085"/>
    </row>
    <row r="798" spans="1:12" ht="30" customHeight="1" x14ac:dyDescent="0.3">
      <c r="A798" s="1104"/>
      <c r="B798" s="1079"/>
      <c r="C798" s="179" t="s">
        <v>1089</v>
      </c>
      <c r="D798" s="42">
        <v>20</v>
      </c>
      <c r="E798" s="42">
        <v>1</v>
      </c>
      <c r="F798" s="214">
        <v>2006</v>
      </c>
      <c r="G798" s="281">
        <v>101310011</v>
      </c>
      <c r="H798" s="394">
        <v>63415</v>
      </c>
      <c r="I798" s="270">
        <v>14207.88</v>
      </c>
      <c r="J798" s="17" t="s">
        <v>73</v>
      </c>
      <c r="K798" s="191"/>
      <c r="L798" s="1085"/>
    </row>
    <row r="799" spans="1:12" ht="30" customHeight="1" x14ac:dyDescent="0.3">
      <c r="A799" s="1104"/>
      <c r="B799" s="1079"/>
      <c r="C799" s="866" t="s">
        <v>1090</v>
      </c>
      <c r="D799" s="42">
        <v>118.8</v>
      </c>
      <c r="E799" s="42">
        <v>1</v>
      </c>
      <c r="F799" s="214">
        <v>1968</v>
      </c>
      <c r="G799" s="281">
        <v>101310004</v>
      </c>
      <c r="H799" s="394">
        <v>18228</v>
      </c>
      <c r="I799" s="270">
        <v>4086.53</v>
      </c>
      <c r="J799" s="17" t="s">
        <v>73</v>
      </c>
      <c r="K799" s="191"/>
      <c r="L799" s="1085"/>
    </row>
    <row r="800" spans="1:12" x14ac:dyDescent="0.3">
      <c r="A800" s="172"/>
      <c r="B800" s="155"/>
      <c r="C800" s="160"/>
      <c r="D800" s="561"/>
      <c r="E800" s="571"/>
      <c r="F800" s="569"/>
      <c r="G800" s="276" t="s">
        <v>867</v>
      </c>
      <c r="H800" s="377">
        <f>SUM(H793:H799)</f>
        <v>2520900.87</v>
      </c>
      <c r="I800" s="397">
        <f>SUM(I793:I799)</f>
        <v>1659700.39</v>
      </c>
      <c r="J800" s="344"/>
      <c r="K800" s="191"/>
      <c r="L800" s="64"/>
    </row>
    <row r="801" spans="1:15" ht="27.9" customHeight="1" x14ac:dyDescent="0.3">
      <c r="A801" s="1121" t="s">
        <v>1091</v>
      </c>
      <c r="B801" s="1064">
        <v>45</v>
      </c>
      <c r="C801" s="160"/>
      <c r="D801" s="155"/>
      <c r="E801" s="83"/>
      <c r="F801" s="311"/>
      <c r="G801" s="280"/>
      <c r="H801" s="280"/>
      <c r="I801" s="315"/>
      <c r="J801" s="18"/>
      <c r="K801" s="285"/>
      <c r="L801" s="1084"/>
      <c r="O801" s="140"/>
    </row>
    <row r="802" spans="1:15" ht="27.9" customHeight="1" x14ac:dyDescent="0.3">
      <c r="A802" s="1104"/>
      <c r="B802" s="1079"/>
      <c r="C802" s="867" t="s">
        <v>1092</v>
      </c>
      <c r="D802" s="155">
        <v>312</v>
      </c>
      <c r="E802" s="83"/>
      <c r="F802" s="311">
        <v>2006</v>
      </c>
      <c r="G802" s="280">
        <v>101310010</v>
      </c>
      <c r="H802" s="398">
        <v>3446</v>
      </c>
      <c r="I802" s="270">
        <v>0</v>
      </c>
      <c r="J802" s="17" t="s">
        <v>73</v>
      </c>
      <c r="K802" s="284" t="s">
        <v>1093</v>
      </c>
      <c r="L802" s="1085"/>
    </row>
    <row r="803" spans="1:15" ht="27.9" customHeight="1" x14ac:dyDescent="0.3">
      <c r="A803" s="1104"/>
      <c r="B803" s="1079"/>
      <c r="C803" s="160" t="s">
        <v>1094</v>
      </c>
      <c r="D803" s="155"/>
      <c r="E803" s="83"/>
      <c r="F803" s="311">
        <v>1977</v>
      </c>
      <c r="G803" s="280">
        <v>101310006</v>
      </c>
      <c r="H803" s="398">
        <v>6989</v>
      </c>
      <c r="I803" s="270">
        <v>0</v>
      </c>
      <c r="J803" s="17" t="s">
        <v>73</v>
      </c>
      <c r="K803" s="285"/>
      <c r="L803" s="1086"/>
    </row>
    <row r="804" spans="1:15" ht="27.9" customHeight="1" x14ac:dyDescent="0.3">
      <c r="A804" s="1104"/>
      <c r="B804" s="1079"/>
      <c r="C804" s="868" t="s">
        <v>1095</v>
      </c>
      <c r="D804" s="155">
        <v>1455.8</v>
      </c>
      <c r="E804" s="83">
        <v>1</v>
      </c>
      <c r="F804" s="46">
        <v>1967</v>
      </c>
      <c r="G804" s="181">
        <v>101310001</v>
      </c>
      <c r="H804" s="319">
        <v>355358</v>
      </c>
      <c r="I804" s="270">
        <f>M804-N804</f>
        <v>0</v>
      </c>
      <c r="J804" s="17" t="s">
        <v>73</v>
      </c>
      <c r="K804" s="285"/>
      <c r="L804" s="1146"/>
      <c r="M804" s="141"/>
      <c r="N804" s="142"/>
      <c r="O804" s="143"/>
    </row>
    <row r="805" spans="1:15" ht="27.9" customHeight="1" x14ac:dyDescent="0.3">
      <c r="A805" s="1104"/>
      <c r="B805" s="1079"/>
      <c r="C805" s="868" t="s">
        <v>1096</v>
      </c>
      <c r="D805" s="155"/>
      <c r="E805" s="83"/>
      <c r="F805" s="46">
        <v>1967</v>
      </c>
      <c r="G805" s="181">
        <v>101310002</v>
      </c>
      <c r="H805" s="319">
        <v>1348</v>
      </c>
      <c r="I805" s="270">
        <f>M805-N805</f>
        <v>0</v>
      </c>
      <c r="J805" s="17" t="s">
        <v>73</v>
      </c>
      <c r="K805" s="285"/>
      <c r="L805" s="1146"/>
      <c r="M805" s="141"/>
      <c r="N805" s="142"/>
      <c r="O805" s="143"/>
    </row>
    <row r="806" spans="1:15" ht="27.9" customHeight="1" x14ac:dyDescent="0.3">
      <c r="A806" s="1104"/>
      <c r="B806" s="1079"/>
      <c r="C806" s="868" t="s">
        <v>1097</v>
      </c>
      <c r="D806" s="155"/>
      <c r="E806" s="83"/>
      <c r="F806" s="46">
        <v>2003</v>
      </c>
      <c r="G806" s="181">
        <v>101330004</v>
      </c>
      <c r="H806" s="319">
        <v>3819</v>
      </c>
      <c r="I806" s="270">
        <f>M806-N806</f>
        <v>0</v>
      </c>
      <c r="J806" s="17" t="s">
        <v>73</v>
      </c>
      <c r="K806" s="285"/>
      <c r="L806" s="1146"/>
      <c r="M806" s="141"/>
      <c r="N806" s="142"/>
      <c r="O806" s="143"/>
    </row>
    <row r="807" spans="1:15" ht="27.9" customHeight="1" x14ac:dyDescent="0.3">
      <c r="A807" s="1104"/>
      <c r="B807" s="1079"/>
      <c r="C807" s="868" t="s">
        <v>1098</v>
      </c>
      <c r="D807" s="155"/>
      <c r="E807" s="83"/>
      <c r="F807" s="46">
        <v>2005</v>
      </c>
      <c r="G807" s="181">
        <v>101330007</v>
      </c>
      <c r="H807" s="319">
        <v>12750</v>
      </c>
      <c r="I807" s="270">
        <v>162.31</v>
      </c>
      <c r="J807" s="17" t="s">
        <v>73</v>
      </c>
      <c r="K807" s="285"/>
      <c r="L807" s="1146"/>
      <c r="M807" s="141"/>
      <c r="N807" s="142"/>
      <c r="O807" s="143"/>
    </row>
    <row r="808" spans="1:15" ht="27.9" customHeight="1" x14ac:dyDescent="0.3">
      <c r="A808" s="1104"/>
      <c r="B808" s="1079"/>
      <c r="C808" s="868" t="s">
        <v>1099</v>
      </c>
      <c r="D808" s="155"/>
      <c r="E808" s="83"/>
      <c r="F808" s="46">
        <v>1981</v>
      </c>
      <c r="G808" s="181">
        <v>101310009</v>
      </c>
      <c r="H808" s="319">
        <v>459</v>
      </c>
      <c r="I808" s="270">
        <v>52.1</v>
      </c>
      <c r="J808" s="17" t="s">
        <v>73</v>
      </c>
      <c r="K808" s="285"/>
      <c r="L808" s="1146"/>
      <c r="M808" s="141"/>
      <c r="N808" s="142"/>
      <c r="O808" s="143"/>
    </row>
    <row r="809" spans="1:15" ht="65.25" customHeight="1" x14ac:dyDescent="0.3">
      <c r="A809" s="171" t="s">
        <v>1100</v>
      </c>
      <c r="B809" s="1083"/>
      <c r="C809" s="258" t="s">
        <v>1101</v>
      </c>
      <c r="D809" s="155">
        <v>747.64</v>
      </c>
      <c r="E809" s="83">
        <v>1</v>
      </c>
      <c r="F809" s="46">
        <v>1980</v>
      </c>
      <c r="G809" s="15">
        <v>101310005</v>
      </c>
      <c r="H809" s="319">
        <v>792291</v>
      </c>
      <c r="I809" s="270">
        <v>0</v>
      </c>
      <c r="J809" s="17" t="s">
        <v>73</v>
      </c>
      <c r="K809" s="285"/>
      <c r="L809" s="1146"/>
      <c r="M809" s="144"/>
      <c r="N809" s="142"/>
      <c r="O809" s="143"/>
    </row>
    <row r="810" spans="1:15" x14ac:dyDescent="0.3">
      <c r="A810" s="172"/>
      <c r="B810" s="155"/>
      <c r="C810" s="160"/>
      <c r="D810" s="561"/>
      <c r="E810" s="571"/>
      <c r="F810" s="569"/>
      <c r="G810" s="277" t="s">
        <v>867</v>
      </c>
      <c r="H810" s="377">
        <f>SUM(H802:H809)</f>
        <v>1176460</v>
      </c>
      <c r="I810" s="397">
        <f>SUM(I801:I809)</f>
        <v>214.41</v>
      </c>
      <c r="J810" s="344"/>
      <c r="K810" s="191"/>
      <c r="L810" s="64"/>
      <c r="M810" s="145"/>
      <c r="N810" s="145"/>
      <c r="O810" s="146"/>
    </row>
    <row r="811" spans="1:15" ht="191.4" customHeight="1" x14ac:dyDescent="0.3">
      <c r="A811" s="173" t="s">
        <v>1102</v>
      </c>
      <c r="B811" s="310">
        <v>46</v>
      </c>
      <c r="C811" s="160" t="s">
        <v>1103</v>
      </c>
      <c r="D811" s="155">
        <v>230.6</v>
      </c>
      <c r="E811" s="83">
        <v>1</v>
      </c>
      <c r="F811" s="214">
        <v>1967</v>
      </c>
      <c r="G811" s="281">
        <v>101310004</v>
      </c>
      <c r="H811" s="398">
        <v>58194</v>
      </c>
      <c r="I811" s="270">
        <v>0</v>
      </c>
      <c r="J811" s="85" t="s">
        <v>1104</v>
      </c>
      <c r="K811" s="41" t="s">
        <v>1105</v>
      </c>
      <c r="L811" s="27"/>
      <c r="M811" s="143"/>
      <c r="N811" s="143"/>
      <c r="O811" s="143"/>
    </row>
    <row r="812" spans="1:15" ht="24.9" customHeight="1" x14ac:dyDescent="0.3">
      <c r="A812" s="1121" t="s">
        <v>1106</v>
      </c>
      <c r="B812" s="1091">
        <v>47</v>
      </c>
      <c r="C812" s="1071" t="s">
        <v>1107</v>
      </c>
      <c r="D812" s="1041"/>
      <c r="E812" s="1041"/>
      <c r="F812" s="1017">
        <v>1986</v>
      </c>
      <c r="G812" s="1071">
        <v>101310017</v>
      </c>
      <c r="H812" s="995">
        <v>1263</v>
      </c>
      <c r="I812" s="1133">
        <v>137.76</v>
      </c>
      <c r="J812" s="1057" t="s">
        <v>73</v>
      </c>
      <c r="K812" s="1152"/>
      <c r="L812" s="1147"/>
      <c r="M812" s="144"/>
      <c r="N812" s="142"/>
      <c r="O812" s="143"/>
    </row>
    <row r="813" spans="1:15" ht="24.9" customHeight="1" x14ac:dyDescent="0.3">
      <c r="A813" s="1104"/>
      <c r="B813" s="1079"/>
      <c r="C813" s="1101"/>
      <c r="D813" s="1002"/>
      <c r="E813" s="1002"/>
      <c r="F813" s="1150"/>
      <c r="G813" s="1101"/>
      <c r="H813" s="1149"/>
      <c r="I813" s="1151"/>
      <c r="J813" s="1002"/>
      <c r="K813" s="1153"/>
      <c r="L813" s="1146"/>
      <c r="M813" s="144"/>
      <c r="N813" s="142"/>
      <c r="O813" s="143"/>
    </row>
    <row r="814" spans="1:15" ht="24.9" customHeight="1" x14ac:dyDescent="0.3">
      <c r="A814" s="1104"/>
      <c r="B814" s="1079"/>
      <c r="C814" s="1101"/>
      <c r="D814" s="1002"/>
      <c r="E814" s="1002"/>
      <c r="F814" s="1150"/>
      <c r="G814" s="1101"/>
      <c r="H814" s="1149"/>
      <c r="I814" s="1151"/>
      <c r="J814" s="1002"/>
      <c r="K814" s="1153"/>
      <c r="L814" s="1146"/>
      <c r="M814" s="144"/>
      <c r="N814" s="142"/>
      <c r="O814" s="143"/>
    </row>
    <row r="815" spans="1:15" ht="12" customHeight="1" x14ac:dyDescent="0.3">
      <c r="A815" s="1104"/>
      <c r="B815" s="1079"/>
      <c r="C815" s="1101"/>
      <c r="D815" s="1002"/>
      <c r="E815" s="1002"/>
      <c r="F815" s="1150"/>
      <c r="G815" s="1101"/>
      <c r="H815" s="1149"/>
      <c r="I815" s="1151"/>
      <c r="J815" s="1002"/>
      <c r="K815" s="1153"/>
      <c r="L815" s="1146"/>
      <c r="M815" s="144"/>
      <c r="N815" s="142"/>
      <c r="O815" s="143"/>
    </row>
    <row r="816" spans="1:15" ht="15.6" hidden="1" customHeight="1" x14ac:dyDescent="0.3">
      <c r="A816" s="1104"/>
      <c r="B816" s="1079"/>
      <c r="C816" s="1101"/>
      <c r="D816" s="1002"/>
      <c r="E816" s="1002"/>
      <c r="F816" s="1150"/>
      <c r="G816" s="1101"/>
      <c r="H816" s="1149"/>
      <c r="I816" s="1151"/>
      <c r="J816" s="1002"/>
      <c r="K816" s="1153"/>
      <c r="L816" s="1146"/>
      <c r="M816" s="144"/>
      <c r="N816" s="142"/>
      <c r="O816" s="143"/>
    </row>
    <row r="817" spans="1:15" ht="15.6" hidden="1" customHeight="1" x14ac:dyDescent="0.3">
      <c r="A817" s="1104"/>
      <c r="B817" s="1079"/>
      <c r="C817" s="1101"/>
      <c r="D817" s="1002"/>
      <c r="E817" s="1002"/>
      <c r="F817" s="1150"/>
      <c r="G817" s="1101"/>
      <c r="H817" s="1149"/>
      <c r="I817" s="1151"/>
      <c r="J817" s="1002"/>
      <c r="K817" s="1153"/>
      <c r="L817" s="1146"/>
      <c r="M817" s="144"/>
      <c r="N817" s="142"/>
      <c r="O817" s="143"/>
    </row>
    <row r="818" spans="1:15" ht="15.6" hidden="1" customHeight="1" x14ac:dyDescent="0.3">
      <c r="A818" s="1104"/>
      <c r="B818" s="1079"/>
      <c r="C818" s="1102"/>
      <c r="D818" s="1003"/>
      <c r="E818" s="1003"/>
      <c r="F818" s="1131"/>
      <c r="G818" s="1102"/>
      <c r="H818" s="996"/>
      <c r="I818" s="1096"/>
      <c r="J818" s="1003"/>
      <c r="K818" s="1153"/>
      <c r="L818" s="1146"/>
      <c r="M818" s="144"/>
      <c r="N818" s="142"/>
      <c r="O818" s="143"/>
    </row>
    <row r="819" spans="1:15" ht="24.9" customHeight="1" x14ac:dyDescent="0.3">
      <c r="A819" s="1104"/>
      <c r="B819" s="1079"/>
      <c r="C819" s="15" t="s">
        <v>1037</v>
      </c>
      <c r="D819" s="155">
        <v>146.9</v>
      </c>
      <c r="E819" s="83">
        <v>1</v>
      </c>
      <c r="F819" s="46">
        <v>2005</v>
      </c>
      <c r="G819" s="15">
        <v>101310018</v>
      </c>
      <c r="H819" s="319">
        <v>128423</v>
      </c>
      <c r="I819" s="391">
        <v>27625.56</v>
      </c>
      <c r="J819" s="17" t="s">
        <v>73</v>
      </c>
      <c r="K819" s="1153"/>
      <c r="L819" s="1146"/>
      <c r="M819" s="144"/>
      <c r="N819" s="142"/>
      <c r="O819" s="143"/>
    </row>
    <row r="820" spans="1:15" ht="24.9" customHeight="1" x14ac:dyDescent="0.3">
      <c r="A820" s="1104"/>
      <c r="B820" s="1079"/>
      <c r="C820" s="1071" t="s">
        <v>1108</v>
      </c>
      <c r="D820" s="1041">
        <v>1270.5999999999999</v>
      </c>
      <c r="E820" s="1041">
        <v>1</v>
      </c>
      <c r="F820" s="1017">
        <v>1992</v>
      </c>
      <c r="G820" s="1132">
        <v>101310019</v>
      </c>
      <c r="H820" s="1128">
        <v>291136</v>
      </c>
      <c r="I820" s="1133">
        <v>87488.28</v>
      </c>
      <c r="J820" s="1057" t="s">
        <v>73</v>
      </c>
      <c r="K820" s="1154"/>
      <c r="L820" s="1146"/>
      <c r="M820" s="144"/>
      <c r="N820" s="142"/>
      <c r="O820" s="143"/>
    </row>
    <row r="821" spans="1:15" ht="71.400000000000006" customHeight="1" x14ac:dyDescent="0.3">
      <c r="A821" s="1104"/>
      <c r="B821" s="1079"/>
      <c r="C821" s="1130"/>
      <c r="D821" s="1003"/>
      <c r="E821" s="1003"/>
      <c r="F821" s="1131"/>
      <c r="G821" s="1102"/>
      <c r="H821" s="1129"/>
      <c r="I821" s="1096"/>
      <c r="J821" s="1003"/>
      <c r="K821" s="284" t="s">
        <v>1729</v>
      </c>
      <c r="L821" s="1146"/>
      <c r="M821" s="144"/>
      <c r="N821" s="142"/>
      <c r="O821" s="143"/>
    </row>
    <row r="822" spans="1:15" x14ac:dyDescent="0.3">
      <c r="A822" s="163"/>
      <c r="B822" s="155"/>
      <c r="C822" s="160"/>
      <c r="D822" s="561"/>
      <c r="E822" s="571"/>
      <c r="F822" s="569"/>
      <c r="G822" s="277" t="s">
        <v>867</v>
      </c>
      <c r="H822" s="413">
        <f>SUM(H811:H821)</f>
        <v>479016</v>
      </c>
      <c r="I822" s="418">
        <f>SUM(I811:I821)</f>
        <v>115251.6</v>
      </c>
      <c r="J822" s="344"/>
      <c r="K822" s="191"/>
      <c r="L822" s="64"/>
      <c r="M822" s="145"/>
      <c r="N822" s="145"/>
      <c r="O822" s="146"/>
    </row>
    <row r="823" spans="1:15" ht="30" customHeight="1" x14ac:dyDescent="0.3">
      <c r="A823" s="1121" t="s">
        <v>1109</v>
      </c>
      <c r="B823" s="1064">
        <v>48</v>
      </c>
      <c r="C823" s="160" t="s">
        <v>1110</v>
      </c>
      <c r="D823" s="155"/>
      <c r="E823" s="83"/>
      <c r="F823" s="214">
        <v>1991</v>
      </c>
      <c r="G823" s="281">
        <v>101310018</v>
      </c>
      <c r="H823" s="398">
        <v>8762</v>
      </c>
      <c r="I823" s="270">
        <v>329.03</v>
      </c>
      <c r="J823" s="17" t="s">
        <v>73</v>
      </c>
      <c r="K823" s="285"/>
      <c r="L823" s="27"/>
      <c r="M823" s="143"/>
      <c r="N823" s="143"/>
      <c r="O823" s="143"/>
    </row>
    <row r="824" spans="1:15" ht="30" customHeight="1" x14ac:dyDescent="0.3">
      <c r="A824" s="1104"/>
      <c r="B824" s="1079"/>
      <c r="C824" s="841" t="s">
        <v>1111</v>
      </c>
      <c r="D824" s="155">
        <v>3357.7</v>
      </c>
      <c r="E824" s="83">
        <v>2</v>
      </c>
      <c r="F824" s="52">
        <v>1975</v>
      </c>
      <c r="G824" s="182">
        <v>101310001</v>
      </c>
      <c r="H824" s="205">
        <v>225732</v>
      </c>
      <c r="I824" s="270">
        <v>0</v>
      </c>
      <c r="J824" s="17" t="s">
        <v>73</v>
      </c>
      <c r="K824" s="284" t="s">
        <v>1730</v>
      </c>
      <c r="L824" s="1147"/>
      <c r="M824" s="147"/>
      <c r="N824" s="148"/>
      <c r="O824" s="143"/>
    </row>
    <row r="825" spans="1:15" ht="30" customHeight="1" x14ac:dyDescent="0.3">
      <c r="A825" s="1104"/>
      <c r="B825" s="1079"/>
      <c r="C825" s="182" t="s">
        <v>1112</v>
      </c>
      <c r="D825" s="155">
        <v>13.2</v>
      </c>
      <c r="E825" s="83">
        <v>1</v>
      </c>
      <c r="F825" s="317"/>
      <c r="G825" s="182">
        <v>101310003</v>
      </c>
      <c r="H825" s="205">
        <v>1880</v>
      </c>
      <c r="I825" s="270">
        <f>M825-N825</f>
        <v>0</v>
      </c>
      <c r="J825" s="17" t="s">
        <v>73</v>
      </c>
      <c r="K825" s="285"/>
      <c r="L825" s="1146"/>
      <c r="M825" s="147"/>
      <c r="N825" s="148"/>
      <c r="O825" s="143"/>
    </row>
    <row r="826" spans="1:15" ht="30" customHeight="1" x14ac:dyDescent="0.3">
      <c r="A826" s="1104"/>
      <c r="B826" s="1079"/>
      <c r="C826" s="182" t="s">
        <v>1113</v>
      </c>
      <c r="D826" s="155">
        <v>37</v>
      </c>
      <c r="E826" s="83">
        <v>1</v>
      </c>
      <c r="F826" s="317"/>
      <c r="G826" s="45">
        <v>101310004</v>
      </c>
      <c r="H826" s="420">
        <v>5134</v>
      </c>
      <c r="I826" s="270">
        <f>M826-N826</f>
        <v>0</v>
      </c>
      <c r="J826" s="17" t="s">
        <v>73</v>
      </c>
      <c r="K826" s="285"/>
      <c r="L826" s="1146"/>
      <c r="M826" s="147"/>
      <c r="N826" s="148"/>
      <c r="O826" s="143"/>
    </row>
    <row r="827" spans="1:15" ht="30" customHeight="1" x14ac:dyDescent="0.3">
      <c r="A827" s="1104"/>
      <c r="B827" s="1079"/>
      <c r="C827" s="45" t="s">
        <v>1114</v>
      </c>
      <c r="D827" s="155">
        <v>106.1</v>
      </c>
      <c r="E827" s="83">
        <v>1</v>
      </c>
      <c r="F827" s="317"/>
      <c r="G827" s="45">
        <v>101310005</v>
      </c>
      <c r="H827" s="420">
        <v>13848</v>
      </c>
      <c r="I827" s="270">
        <f>M827-N827</f>
        <v>0</v>
      </c>
      <c r="J827" s="17" t="s">
        <v>73</v>
      </c>
      <c r="K827" s="285"/>
      <c r="L827" s="1146"/>
      <c r="M827" s="147"/>
      <c r="N827" s="148"/>
      <c r="O827" s="143"/>
    </row>
    <row r="828" spans="1:15" ht="30" customHeight="1" x14ac:dyDescent="0.3">
      <c r="A828" s="1104"/>
      <c r="B828" s="1079"/>
      <c r="C828" s="45" t="s">
        <v>1115</v>
      </c>
      <c r="D828" s="155">
        <v>46.7</v>
      </c>
      <c r="E828" s="83">
        <v>1</v>
      </c>
      <c r="F828" s="317"/>
      <c r="G828" s="45">
        <v>101310006</v>
      </c>
      <c r="H828" s="420">
        <v>6496</v>
      </c>
      <c r="I828" s="270">
        <f>M828-N828</f>
        <v>0</v>
      </c>
      <c r="J828" s="17" t="s">
        <v>73</v>
      </c>
      <c r="K828" s="285"/>
      <c r="L828" s="1146"/>
      <c r="M828" s="147"/>
      <c r="N828" s="148"/>
      <c r="O828" s="143"/>
    </row>
    <row r="829" spans="1:15" ht="30" customHeight="1" x14ac:dyDescent="0.3">
      <c r="A829" s="1104"/>
      <c r="B829" s="1079"/>
      <c r="C829" s="62" t="s">
        <v>1116</v>
      </c>
      <c r="D829" s="155"/>
      <c r="E829" s="83"/>
      <c r="F829" s="317">
        <v>2016</v>
      </c>
      <c r="G829" s="180">
        <v>101310016</v>
      </c>
      <c r="H829" s="419">
        <v>25000</v>
      </c>
      <c r="I829" s="270">
        <v>14916.67</v>
      </c>
      <c r="J829" s="17" t="s">
        <v>73</v>
      </c>
      <c r="K829" s="285"/>
      <c r="L829" s="1146"/>
      <c r="M829" s="147"/>
      <c r="N829" s="148"/>
      <c r="O829" s="143"/>
    </row>
    <row r="830" spans="1:15" ht="20.399999999999999" customHeight="1" x14ac:dyDescent="0.3">
      <c r="A830" s="1104"/>
      <c r="B830" s="1079"/>
      <c r="C830" s="30"/>
      <c r="D830" s="155"/>
      <c r="E830" s="83"/>
      <c r="F830" s="317"/>
      <c r="G830" s="280"/>
      <c r="H830" s="280"/>
      <c r="I830" s="315"/>
      <c r="J830" s="18"/>
      <c r="K830" s="285"/>
      <c r="L830" s="1146"/>
      <c r="M830" s="147"/>
      <c r="N830" s="148"/>
      <c r="O830" s="143"/>
    </row>
    <row r="831" spans="1:15" x14ac:dyDescent="0.3">
      <c r="A831" s="172"/>
      <c r="B831" s="155"/>
      <c r="C831" s="160"/>
      <c r="D831" s="561"/>
      <c r="E831" s="571"/>
      <c r="F831" s="569"/>
      <c r="G831" s="277" t="s">
        <v>867</v>
      </c>
      <c r="H831" s="413">
        <f>SUM(H823:H830)</f>
        <v>286852</v>
      </c>
      <c r="I831" s="293">
        <f>SUM(I823:I830)</f>
        <v>15245.7</v>
      </c>
      <c r="J831" s="344"/>
      <c r="K831" s="191"/>
      <c r="L831" s="64"/>
      <c r="M831" s="145"/>
      <c r="N831" s="145"/>
      <c r="O831" s="146"/>
    </row>
    <row r="832" spans="1:15" ht="35.1" customHeight="1" x14ac:dyDescent="0.3">
      <c r="A832" s="1121" t="s">
        <v>1171</v>
      </c>
      <c r="B832" s="1122">
        <v>49</v>
      </c>
      <c r="C832" s="72" t="s">
        <v>1117</v>
      </c>
      <c r="D832" s="155">
        <v>1808.6</v>
      </c>
      <c r="E832" s="83">
        <v>2</v>
      </c>
      <c r="F832" s="52">
        <v>1974</v>
      </c>
      <c r="G832" s="42">
        <v>101310001</v>
      </c>
      <c r="H832" s="421">
        <v>629811</v>
      </c>
      <c r="I832" s="270">
        <f>M832-N832</f>
        <v>0</v>
      </c>
      <c r="J832" s="17" t="s">
        <v>73</v>
      </c>
      <c r="K832" s="285"/>
      <c r="L832" s="195"/>
      <c r="M832" s="149"/>
      <c r="N832" s="148"/>
      <c r="O832" s="143"/>
    </row>
    <row r="833" spans="1:15" ht="35.1" customHeight="1" x14ac:dyDescent="0.3">
      <c r="A833" s="1104"/>
      <c r="B833" s="1065"/>
      <c r="C833" s="72" t="s">
        <v>1118</v>
      </c>
      <c r="D833" s="155"/>
      <c r="E833" s="83"/>
      <c r="F833" s="317">
        <v>1974</v>
      </c>
      <c r="G833" s="108">
        <v>101310003</v>
      </c>
      <c r="H833" s="422">
        <v>353</v>
      </c>
      <c r="I833" s="391">
        <v>0</v>
      </c>
      <c r="J833" s="17" t="s">
        <v>73</v>
      </c>
      <c r="K833" s="285"/>
      <c r="L833" s="1084"/>
      <c r="M833" s="147"/>
      <c r="N833" s="148"/>
      <c r="O833" s="143"/>
    </row>
    <row r="834" spans="1:15" ht="35.1" customHeight="1" x14ac:dyDescent="0.3">
      <c r="A834" s="1104"/>
      <c r="B834" s="1065"/>
      <c r="C834" s="72" t="s">
        <v>1370</v>
      </c>
      <c r="D834" s="155"/>
      <c r="E834" s="83"/>
      <c r="F834" s="317">
        <v>1974</v>
      </c>
      <c r="G834" s="108">
        <v>101330004</v>
      </c>
      <c r="H834" s="422">
        <v>7651</v>
      </c>
      <c r="I834" s="391">
        <v>192.17</v>
      </c>
      <c r="J834" s="17" t="s">
        <v>73</v>
      </c>
      <c r="K834" s="285"/>
      <c r="L834" s="1085"/>
      <c r="M834" s="147"/>
      <c r="N834" s="148"/>
      <c r="O834" s="143"/>
    </row>
    <row r="835" spans="1:15" ht="35.1" customHeight="1" x14ac:dyDescent="0.3">
      <c r="A835" s="1104"/>
      <c r="B835" s="1065"/>
      <c r="C835" s="72" t="s">
        <v>1119</v>
      </c>
      <c r="D835" s="155"/>
      <c r="E835" s="83"/>
      <c r="F835" s="317">
        <v>1974</v>
      </c>
      <c r="G835" s="108">
        <v>101310002</v>
      </c>
      <c r="H835" s="422">
        <v>24370</v>
      </c>
      <c r="I835" s="391">
        <f>M835-N835</f>
        <v>0</v>
      </c>
      <c r="J835" s="17" t="s">
        <v>73</v>
      </c>
      <c r="K835" s="285"/>
      <c r="L835" s="1085"/>
      <c r="M835" s="147"/>
      <c r="N835" s="148"/>
      <c r="O835" s="143"/>
    </row>
    <row r="836" spans="1:15" ht="35.1" customHeight="1" x14ac:dyDescent="0.3">
      <c r="A836" s="1104"/>
      <c r="B836" s="1065"/>
      <c r="C836" s="72" t="s">
        <v>1120</v>
      </c>
      <c r="D836" s="155"/>
      <c r="E836" s="83"/>
      <c r="F836" s="317">
        <v>1974</v>
      </c>
      <c r="G836" s="108">
        <v>101330005</v>
      </c>
      <c r="H836" s="422">
        <v>4917</v>
      </c>
      <c r="I836" s="391">
        <f>M836-N836</f>
        <v>0</v>
      </c>
      <c r="J836" s="17" t="s">
        <v>73</v>
      </c>
      <c r="K836" s="285"/>
      <c r="L836" s="1085"/>
      <c r="M836" s="147"/>
      <c r="N836" s="148"/>
      <c r="O836" s="143"/>
    </row>
    <row r="837" spans="1:15" ht="35.1" customHeight="1" x14ac:dyDescent="0.3">
      <c r="A837" s="1105"/>
      <c r="B837" s="1069"/>
      <c r="C837" s="72" t="s">
        <v>1121</v>
      </c>
      <c r="D837" s="155"/>
      <c r="E837" s="83"/>
      <c r="F837" s="317">
        <v>1974</v>
      </c>
      <c r="G837" s="108">
        <v>101330007</v>
      </c>
      <c r="H837" s="422">
        <v>2340</v>
      </c>
      <c r="I837" s="391">
        <v>0</v>
      </c>
      <c r="J837" s="17" t="s">
        <v>73</v>
      </c>
      <c r="K837" s="285"/>
      <c r="L837" s="1086"/>
      <c r="M837" s="147"/>
      <c r="N837" s="148"/>
      <c r="O837" s="143"/>
    </row>
    <row r="838" spans="1:15" x14ac:dyDescent="0.3">
      <c r="A838" s="174"/>
      <c r="B838" s="155"/>
      <c r="C838" s="160"/>
      <c r="D838" s="561"/>
      <c r="E838" s="571"/>
      <c r="F838" s="569"/>
      <c r="G838" s="277" t="s">
        <v>867</v>
      </c>
      <c r="H838" s="413">
        <f>SUM(H832:H837)</f>
        <v>669442</v>
      </c>
      <c r="I838" s="418">
        <f>SUM(I832:I837)</f>
        <v>192.17</v>
      </c>
      <c r="J838" s="344"/>
      <c r="K838" s="191"/>
      <c r="L838" s="27"/>
      <c r="M838" s="147"/>
      <c r="N838" s="146"/>
      <c r="O838" s="147"/>
    </row>
    <row r="839" spans="1:15" ht="45" customHeight="1" x14ac:dyDescent="0.3">
      <c r="A839" s="1121" t="s">
        <v>1172</v>
      </c>
      <c r="B839" s="1064">
        <v>50</v>
      </c>
      <c r="C839" s="28" t="s">
        <v>1122</v>
      </c>
      <c r="D839" s="155">
        <v>2237</v>
      </c>
      <c r="E839" s="83">
        <v>2</v>
      </c>
      <c r="F839" s="311">
        <v>1992</v>
      </c>
      <c r="G839" s="283">
        <v>101310001</v>
      </c>
      <c r="H839" s="423">
        <v>126749</v>
      </c>
      <c r="I839" s="270">
        <v>0</v>
      </c>
      <c r="J839" s="17" t="s">
        <v>73</v>
      </c>
      <c r="K839" s="191"/>
      <c r="L839" s="1147"/>
      <c r="M839" s="147"/>
      <c r="N839" s="148"/>
      <c r="O839" s="147"/>
    </row>
    <row r="840" spans="1:15" ht="45" customHeight="1" x14ac:dyDescent="0.3">
      <c r="A840" s="1104"/>
      <c r="B840" s="1079"/>
      <c r="C840" s="72" t="s">
        <v>1123</v>
      </c>
      <c r="D840" s="155">
        <v>163.80000000000001</v>
      </c>
      <c r="E840" s="83">
        <v>1</v>
      </c>
      <c r="F840" s="311">
        <v>1992</v>
      </c>
      <c r="G840" s="283">
        <v>101310002</v>
      </c>
      <c r="H840" s="423">
        <v>9191</v>
      </c>
      <c r="I840" s="270">
        <v>0</v>
      </c>
      <c r="J840" s="17" t="s">
        <v>73</v>
      </c>
      <c r="K840" s="191"/>
      <c r="L840" s="1146"/>
      <c r="M840" s="147"/>
      <c r="N840" s="148"/>
      <c r="O840" s="147"/>
    </row>
    <row r="841" spans="1:15" ht="45" customHeight="1" x14ac:dyDescent="0.3">
      <c r="A841" s="1104"/>
      <c r="B841" s="1079"/>
      <c r="C841" s="72" t="s">
        <v>1124</v>
      </c>
      <c r="D841" s="155">
        <v>99.2</v>
      </c>
      <c r="E841" s="83">
        <v>1</v>
      </c>
      <c r="F841" s="311">
        <v>1992</v>
      </c>
      <c r="G841" s="42">
        <v>101310003</v>
      </c>
      <c r="H841" s="423">
        <v>7168</v>
      </c>
      <c r="I841" s="270">
        <v>0</v>
      </c>
      <c r="J841" s="17" t="s">
        <v>73</v>
      </c>
      <c r="K841" s="191"/>
      <c r="L841" s="1146"/>
      <c r="M841" s="147"/>
      <c r="N841" s="148"/>
      <c r="O841" s="147"/>
    </row>
    <row r="842" spans="1:15" ht="45" customHeight="1" x14ac:dyDescent="0.3">
      <c r="A842" s="1104"/>
      <c r="B842" s="1079"/>
      <c r="C842" s="72" t="s">
        <v>1125</v>
      </c>
      <c r="D842" s="155">
        <v>9.8000000000000007</v>
      </c>
      <c r="E842" s="83">
        <v>1</v>
      </c>
      <c r="F842" s="311">
        <v>1992</v>
      </c>
      <c r="G842" s="42">
        <v>101310004</v>
      </c>
      <c r="H842" s="423">
        <v>2255</v>
      </c>
      <c r="I842" s="270">
        <v>0</v>
      </c>
      <c r="J842" s="17" t="s">
        <v>73</v>
      </c>
      <c r="K842" s="191"/>
      <c r="L842" s="1146"/>
      <c r="M842" s="147"/>
      <c r="N842" s="148"/>
      <c r="O842" s="147"/>
    </row>
    <row r="843" spans="1:15" ht="45" customHeight="1" x14ac:dyDescent="0.3">
      <c r="A843" s="1105"/>
      <c r="B843" s="1079"/>
      <c r="C843" s="72" t="s">
        <v>1126</v>
      </c>
      <c r="D843" s="155"/>
      <c r="E843" s="83"/>
      <c r="F843" s="311">
        <v>1992</v>
      </c>
      <c r="G843" s="42">
        <v>101310005</v>
      </c>
      <c r="H843" s="423">
        <v>4836</v>
      </c>
      <c r="I843" s="270">
        <v>0</v>
      </c>
      <c r="J843" s="17" t="s">
        <v>73</v>
      </c>
      <c r="K843" s="191"/>
      <c r="L843" s="1146"/>
      <c r="M843" s="147"/>
      <c r="N843" s="148"/>
      <c r="O843" s="147"/>
    </row>
    <row r="844" spans="1:15" x14ac:dyDescent="0.3">
      <c r="A844" s="174"/>
      <c r="B844" s="1083"/>
      <c r="C844" s="160"/>
      <c r="D844" s="561"/>
      <c r="E844" s="571"/>
      <c r="F844" s="569"/>
      <c r="G844" s="277" t="s">
        <v>867</v>
      </c>
      <c r="H844" s="424">
        <f>SUM(H839:H843)</f>
        <v>150199</v>
      </c>
      <c r="I844" s="397">
        <f>SUM(I839:I843)</f>
        <v>0</v>
      </c>
      <c r="J844" s="344"/>
      <c r="K844" s="191"/>
      <c r="L844" s="27"/>
      <c r="M844" s="145"/>
      <c r="N844" s="145"/>
      <c r="O844" s="147"/>
    </row>
    <row r="845" spans="1:15" ht="14.25" customHeight="1" x14ac:dyDescent="0.3">
      <c r="A845" s="1125" t="s">
        <v>1371</v>
      </c>
      <c r="B845" s="273"/>
      <c r="C845" s="15" t="s">
        <v>1372</v>
      </c>
      <c r="D845" s="58">
        <v>78.5</v>
      </c>
      <c r="E845" s="318">
        <v>1</v>
      </c>
      <c r="F845" s="46">
        <v>1982</v>
      </c>
      <c r="G845" s="182">
        <v>101310007</v>
      </c>
      <c r="H845" s="205">
        <v>52331.64</v>
      </c>
      <c r="I845" s="270">
        <v>175.47</v>
      </c>
      <c r="J845" s="17" t="s">
        <v>73</v>
      </c>
      <c r="K845" s="285"/>
      <c r="L845" s="1084"/>
      <c r="M845" s="144"/>
      <c r="N845" s="142"/>
      <c r="O845" s="147"/>
    </row>
    <row r="846" spans="1:15" ht="27.6" x14ac:dyDescent="0.3">
      <c r="A846" s="1126"/>
      <c r="B846" s="1065">
        <v>51</v>
      </c>
      <c r="C846" s="15" t="s">
        <v>1127</v>
      </c>
      <c r="D846" s="58">
        <v>1418.1</v>
      </c>
      <c r="E846" s="318">
        <v>1</v>
      </c>
      <c r="F846" s="46">
        <v>1982</v>
      </c>
      <c r="G846" s="182">
        <v>101310001</v>
      </c>
      <c r="H846" s="205">
        <v>945369.36</v>
      </c>
      <c r="I846" s="270">
        <v>3169.93</v>
      </c>
      <c r="J846" s="17" t="s">
        <v>73</v>
      </c>
      <c r="K846" s="284" t="s">
        <v>1731</v>
      </c>
      <c r="L846" s="1085"/>
      <c r="M846" s="144"/>
      <c r="N846" s="142"/>
      <c r="O846" s="147"/>
    </row>
    <row r="847" spans="1:15" ht="39" customHeight="1" x14ac:dyDescent="0.3">
      <c r="A847" s="1126"/>
      <c r="B847" s="1065"/>
      <c r="C847" s="15" t="s">
        <v>1128</v>
      </c>
      <c r="D847" s="155"/>
      <c r="E847" s="83"/>
      <c r="F847" s="46">
        <v>1983</v>
      </c>
      <c r="G847" s="15">
        <v>101330003</v>
      </c>
      <c r="H847" s="319">
        <v>3761</v>
      </c>
      <c r="I847" s="270">
        <v>0</v>
      </c>
      <c r="J847" s="17" t="s">
        <v>73</v>
      </c>
      <c r="K847" s="285"/>
      <c r="L847" s="1085"/>
      <c r="M847" s="144"/>
      <c r="N847" s="142"/>
      <c r="O847" s="147"/>
    </row>
    <row r="848" spans="1:15" ht="148.5" customHeight="1" x14ac:dyDescent="0.3">
      <c r="A848" s="1127"/>
      <c r="B848" s="1065"/>
      <c r="C848" s="15" t="s">
        <v>1129</v>
      </c>
      <c r="D848" s="155">
        <v>36</v>
      </c>
      <c r="E848" s="83">
        <v>1</v>
      </c>
      <c r="F848" s="46">
        <v>1983</v>
      </c>
      <c r="G848" s="15">
        <v>101330004</v>
      </c>
      <c r="H848" s="319">
        <v>8367</v>
      </c>
      <c r="I848" s="270">
        <v>0</v>
      </c>
      <c r="J848" s="17" t="s">
        <v>73</v>
      </c>
      <c r="K848" s="285"/>
      <c r="L848" s="1085"/>
      <c r="M848" s="144"/>
      <c r="N848" s="142"/>
      <c r="O848" s="147"/>
    </row>
    <row r="849" spans="1:15" ht="80.25" customHeight="1" x14ac:dyDescent="0.3">
      <c r="A849" s="171" t="s">
        <v>1131</v>
      </c>
      <c r="B849" s="1065"/>
      <c r="C849" s="316" t="s">
        <v>1130</v>
      </c>
      <c r="D849" s="312">
        <v>123.3</v>
      </c>
      <c r="E849" s="313">
        <v>1</v>
      </c>
      <c r="F849" s="314">
        <v>2006</v>
      </c>
      <c r="G849" s="15">
        <v>101310005</v>
      </c>
      <c r="H849" s="319">
        <v>32510</v>
      </c>
      <c r="I849" s="270">
        <v>3074.46</v>
      </c>
      <c r="J849" s="319" t="s">
        <v>73</v>
      </c>
      <c r="K849" s="285"/>
      <c r="L849" s="1086"/>
      <c r="M849" s="144"/>
      <c r="N849" s="142"/>
      <c r="O849" s="147"/>
    </row>
    <row r="850" spans="1:15" ht="31.2" x14ac:dyDescent="0.3">
      <c r="A850" s="174"/>
      <c r="B850" s="1065"/>
      <c r="C850" s="719" t="s">
        <v>1132</v>
      </c>
      <c r="D850" s="312">
        <v>31</v>
      </c>
      <c r="E850" s="313">
        <v>1</v>
      </c>
      <c r="F850" s="314">
        <v>1982</v>
      </c>
      <c r="G850" s="15">
        <v>101310002</v>
      </c>
      <c r="H850" s="319">
        <v>104035</v>
      </c>
      <c r="I850" s="270">
        <v>4167.33</v>
      </c>
      <c r="J850" s="319" t="s">
        <v>73</v>
      </c>
      <c r="K850" s="285"/>
      <c r="L850" s="27"/>
      <c r="M850" s="145"/>
      <c r="N850" s="145"/>
      <c r="O850" s="147"/>
    </row>
    <row r="851" spans="1:15" x14ac:dyDescent="0.3">
      <c r="A851" s="320"/>
      <c r="B851" s="1069"/>
      <c r="C851" s="316"/>
      <c r="D851" s="573"/>
      <c r="E851" s="574"/>
      <c r="F851" s="575"/>
      <c r="G851" s="328" t="s">
        <v>867</v>
      </c>
      <c r="H851" s="377">
        <f>SUM(H845:H850)</f>
        <v>1146374</v>
      </c>
      <c r="I851" s="397">
        <f>SUM(I846:I850)+I845</f>
        <v>10587.189999999999</v>
      </c>
      <c r="J851" s="572"/>
      <c r="K851" s="285"/>
      <c r="L851" s="27"/>
      <c r="M851" s="145"/>
      <c r="N851" s="145"/>
      <c r="O851" s="147"/>
    </row>
    <row r="852" spans="1:15" ht="60" customHeight="1" x14ac:dyDescent="0.3">
      <c r="A852" s="1123" t="s">
        <v>1173</v>
      </c>
      <c r="B852" s="1064">
        <v>52</v>
      </c>
      <c r="C852" s="869" t="s">
        <v>1133</v>
      </c>
      <c r="D852" s="155">
        <v>522.20000000000005</v>
      </c>
      <c r="E852" s="83">
        <v>2</v>
      </c>
      <c r="F852" s="321">
        <v>1956</v>
      </c>
      <c r="G852" s="42">
        <v>101310012</v>
      </c>
      <c r="H852" s="421">
        <v>189390</v>
      </c>
      <c r="I852" s="270">
        <f>M852-N852</f>
        <v>0</v>
      </c>
      <c r="J852" s="17" t="s">
        <v>73</v>
      </c>
      <c r="K852" s="191"/>
      <c r="L852" s="1147"/>
      <c r="M852" s="147"/>
      <c r="N852" s="148"/>
      <c r="O852" s="147"/>
    </row>
    <row r="853" spans="1:15" ht="96" customHeight="1" x14ac:dyDescent="0.3">
      <c r="A853" s="1124"/>
      <c r="B853" s="1079"/>
      <c r="C853" s="869" t="s">
        <v>1134</v>
      </c>
      <c r="D853" s="108">
        <v>35</v>
      </c>
      <c r="E853" s="42">
        <v>1</v>
      </c>
      <c r="F853" s="108">
        <v>2008</v>
      </c>
      <c r="G853" s="42">
        <v>101310008</v>
      </c>
      <c r="H853" s="5">
        <v>168994.5</v>
      </c>
      <c r="I853" s="269">
        <v>33017.97</v>
      </c>
      <c r="J853" s="42"/>
      <c r="K853" s="191"/>
      <c r="L853" s="1146"/>
      <c r="M853" s="147"/>
      <c r="N853" s="148"/>
      <c r="O853" s="147"/>
    </row>
    <row r="854" spans="1:15" ht="13.2" customHeight="1" x14ac:dyDescent="0.3">
      <c r="A854" s="1124"/>
      <c r="B854" s="1083"/>
      <c r="C854" s="50"/>
      <c r="D854" s="155"/>
      <c r="E854" s="83"/>
      <c r="F854" s="52"/>
      <c r="G854" s="42"/>
      <c r="H854" s="42"/>
      <c r="I854" s="297"/>
      <c r="J854" s="17"/>
      <c r="K854" s="191"/>
      <c r="L854" s="1146"/>
      <c r="M854" s="151"/>
      <c r="N854" s="152"/>
      <c r="O854" s="147"/>
    </row>
    <row r="855" spans="1:15" x14ac:dyDescent="0.3">
      <c r="A855" s="175"/>
      <c r="B855" s="155"/>
      <c r="C855" s="160"/>
      <c r="D855" s="561"/>
      <c r="E855" s="571"/>
      <c r="F855" s="569"/>
      <c r="G855" s="277" t="s">
        <v>867</v>
      </c>
      <c r="H855" s="413">
        <f>SUM(H852:H854)</f>
        <v>358384.5</v>
      </c>
      <c r="I855" s="293">
        <f>SUM(I852:I854)</f>
        <v>33017.97</v>
      </c>
      <c r="J855" s="344"/>
      <c r="K855" s="191"/>
      <c r="L855" s="27"/>
      <c r="M855" s="145"/>
      <c r="N855" s="145"/>
      <c r="O855" s="147"/>
    </row>
    <row r="856" spans="1:15" ht="15.75" customHeight="1" x14ac:dyDescent="0.3">
      <c r="A856" s="1104" t="s">
        <v>1135</v>
      </c>
      <c r="B856" s="1064">
        <v>53</v>
      </c>
      <c r="C856" s="72" t="s">
        <v>1136</v>
      </c>
      <c r="D856" s="155">
        <v>753.1</v>
      </c>
      <c r="E856" s="83">
        <v>2</v>
      </c>
      <c r="F856" s="317">
        <v>1939</v>
      </c>
      <c r="G856" s="283">
        <v>101310001</v>
      </c>
      <c r="H856" s="421">
        <v>352636.75</v>
      </c>
      <c r="I856" s="270">
        <v>35421.019999999997</v>
      </c>
      <c r="J856" s="17" t="s">
        <v>73</v>
      </c>
      <c r="K856" s="191"/>
      <c r="L856" s="1084"/>
      <c r="M856" s="147"/>
      <c r="N856" s="148"/>
      <c r="O856" s="147"/>
    </row>
    <row r="857" spans="1:15" x14ac:dyDescent="0.3">
      <c r="A857" s="1104"/>
      <c r="B857" s="1079"/>
      <c r="C857" s="72" t="s">
        <v>1137</v>
      </c>
      <c r="D857" s="155">
        <v>103.8</v>
      </c>
      <c r="E857" s="83">
        <v>1</v>
      </c>
      <c r="F857" s="317">
        <v>1950</v>
      </c>
      <c r="G857" s="283">
        <v>101310002</v>
      </c>
      <c r="H857" s="421">
        <v>16425</v>
      </c>
      <c r="I857" s="270">
        <f>M857-N857</f>
        <v>0</v>
      </c>
      <c r="J857" s="17" t="s">
        <v>73</v>
      </c>
      <c r="K857" s="191"/>
      <c r="L857" s="1085"/>
      <c r="M857" s="147"/>
      <c r="N857" s="148"/>
      <c r="O857" s="147"/>
    </row>
    <row r="858" spans="1:15" x14ac:dyDescent="0.3">
      <c r="A858" s="1104"/>
      <c r="B858" s="1079"/>
      <c r="C858" s="72" t="s">
        <v>1138</v>
      </c>
      <c r="D858" s="155"/>
      <c r="E858" s="83"/>
      <c r="F858" s="317">
        <v>1980</v>
      </c>
      <c r="G858" s="283">
        <v>101310004</v>
      </c>
      <c r="H858" s="421">
        <v>2255</v>
      </c>
      <c r="I858" s="270">
        <f>M858-N858</f>
        <v>0</v>
      </c>
      <c r="J858" s="17" t="s">
        <v>73</v>
      </c>
      <c r="K858" s="191"/>
      <c r="L858" s="1085"/>
      <c r="M858" s="147"/>
      <c r="N858" s="148"/>
      <c r="O858" s="147"/>
    </row>
    <row r="859" spans="1:15" x14ac:dyDescent="0.3">
      <c r="A859" s="1104"/>
      <c r="B859" s="1079"/>
      <c r="C859" s="72" t="s">
        <v>1139</v>
      </c>
      <c r="D859" s="155">
        <v>91.9</v>
      </c>
      <c r="E859" s="83">
        <v>1</v>
      </c>
      <c r="F859" s="317">
        <v>1962</v>
      </c>
      <c r="G859" s="283">
        <v>101310014</v>
      </c>
      <c r="H859" s="421">
        <v>7168</v>
      </c>
      <c r="I859" s="270">
        <f>M853-N853</f>
        <v>0</v>
      </c>
      <c r="J859" s="17" t="s">
        <v>73</v>
      </c>
      <c r="K859" s="191"/>
      <c r="L859" s="1085"/>
      <c r="M859" s="147"/>
      <c r="N859" s="148"/>
      <c r="O859" s="147"/>
    </row>
    <row r="860" spans="1:15" x14ac:dyDescent="0.3">
      <c r="A860" s="1104"/>
      <c r="B860" s="1079"/>
      <c r="C860" s="72" t="s">
        <v>1140</v>
      </c>
      <c r="D860" s="155">
        <v>55.7</v>
      </c>
      <c r="E860" s="83">
        <v>1</v>
      </c>
      <c r="F860" s="317">
        <v>1962</v>
      </c>
      <c r="G860" s="283">
        <v>101310015</v>
      </c>
      <c r="H860" s="421">
        <v>682</v>
      </c>
      <c r="I860" s="270">
        <v>0</v>
      </c>
      <c r="J860" s="17" t="s">
        <v>73</v>
      </c>
      <c r="K860" s="191"/>
      <c r="L860" s="1085"/>
      <c r="M860" s="147"/>
      <c r="N860" s="148"/>
      <c r="O860" s="147"/>
    </row>
    <row r="861" spans="1:15" x14ac:dyDescent="0.3">
      <c r="A861" s="1104"/>
      <c r="B861" s="1079"/>
      <c r="C861" s="72" t="s">
        <v>1141</v>
      </c>
      <c r="D861" s="155">
        <v>17.3</v>
      </c>
      <c r="E861" s="83">
        <v>1</v>
      </c>
      <c r="F861" s="317">
        <v>2008</v>
      </c>
      <c r="G861" s="283">
        <v>101310007</v>
      </c>
      <c r="H861" s="421">
        <v>168994.5</v>
      </c>
      <c r="I861" s="270">
        <v>33017.97</v>
      </c>
      <c r="J861" s="17" t="s">
        <v>73</v>
      </c>
      <c r="K861" s="191"/>
      <c r="L861" s="1086"/>
      <c r="M861" s="147"/>
      <c r="N861" s="148"/>
      <c r="O861" s="147"/>
    </row>
    <row r="862" spans="1:15" ht="50.25" customHeight="1" x14ac:dyDescent="0.3">
      <c r="A862" s="176" t="s">
        <v>1142</v>
      </c>
      <c r="B862" s="322"/>
      <c r="C862" s="773" t="s">
        <v>1143</v>
      </c>
      <c r="D862" s="155">
        <v>230.3</v>
      </c>
      <c r="E862" s="83">
        <v>1</v>
      </c>
      <c r="F862" s="52">
        <v>1959</v>
      </c>
      <c r="G862" s="228">
        <v>101310016</v>
      </c>
      <c r="H862" s="421">
        <v>5902</v>
      </c>
      <c r="I862" s="270">
        <v>0</v>
      </c>
      <c r="J862" s="17" t="s">
        <v>73</v>
      </c>
      <c r="K862" s="191"/>
      <c r="L862" s="194"/>
      <c r="M862" s="147"/>
      <c r="N862" s="148"/>
      <c r="O862" s="147"/>
    </row>
    <row r="863" spans="1:15" x14ac:dyDescent="0.3">
      <c r="A863" s="177"/>
      <c r="B863" s="155"/>
      <c r="C863" s="160"/>
      <c r="D863" s="561"/>
      <c r="E863" s="571"/>
      <c r="F863" s="569"/>
      <c r="G863" s="277" t="s">
        <v>867</v>
      </c>
      <c r="H863" s="377">
        <f>SUM(H856:H862)</f>
        <v>554063.25</v>
      </c>
      <c r="I863" s="397">
        <f>SUM(I856:I861)</f>
        <v>68438.989999999991</v>
      </c>
      <c r="J863" s="344"/>
      <c r="K863" s="191"/>
      <c r="L863" s="27"/>
      <c r="M863" s="145"/>
      <c r="N863" s="145"/>
      <c r="O863" s="147"/>
    </row>
    <row r="864" spans="1:15" ht="24.9" customHeight="1" x14ac:dyDescent="0.3">
      <c r="A864" s="1160" t="s">
        <v>1174</v>
      </c>
      <c r="B864" s="1066">
        <v>54</v>
      </c>
      <c r="C864" s="15" t="s">
        <v>1144</v>
      </c>
      <c r="D864" s="155"/>
      <c r="E864" s="83"/>
      <c r="F864" s="46">
        <v>2011</v>
      </c>
      <c r="G864" s="15">
        <v>101330023</v>
      </c>
      <c r="H864" s="319">
        <v>12000</v>
      </c>
      <c r="I864" s="270">
        <v>7000</v>
      </c>
      <c r="J864" s="18" t="s">
        <v>73</v>
      </c>
      <c r="K864" s="191"/>
      <c r="L864" s="1147"/>
      <c r="M864" s="144"/>
      <c r="N864" s="142"/>
      <c r="O864" s="147"/>
    </row>
    <row r="865" spans="1:15" ht="24.9" customHeight="1" x14ac:dyDescent="0.3">
      <c r="A865" s="1136"/>
      <c r="B865" s="1120"/>
      <c r="C865" s="160"/>
      <c r="D865" s="561"/>
      <c r="E865" s="571"/>
      <c r="F865" s="569"/>
      <c r="G865" s="277" t="s">
        <v>867</v>
      </c>
      <c r="H865" s="262">
        <v>12000</v>
      </c>
      <c r="I865" s="334">
        <f>SUM(I864)</f>
        <v>7000</v>
      </c>
      <c r="J865" s="344"/>
      <c r="K865" s="191"/>
      <c r="L865" s="1146"/>
      <c r="M865" s="145"/>
      <c r="N865" s="145"/>
      <c r="O865" s="146"/>
    </row>
    <row r="866" spans="1:15" ht="24.9" customHeight="1" x14ac:dyDescent="0.3">
      <c r="A866" s="1136"/>
      <c r="B866" s="309"/>
      <c r="C866" s="15" t="s">
        <v>1145</v>
      </c>
      <c r="D866" s="155">
        <v>1071.0999999999999</v>
      </c>
      <c r="E866" s="83">
        <v>2</v>
      </c>
      <c r="F866" s="46">
        <v>1954</v>
      </c>
      <c r="G866" s="16">
        <v>101310001</v>
      </c>
      <c r="H866" s="319">
        <v>442392</v>
      </c>
      <c r="I866" s="391">
        <v>121736.52</v>
      </c>
      <c r="J866" s="17" t="s">
        <v>73</v>
      </c>
      <c r="K866" s="191"/>
      <c r="L866" s="1147"/>
      <c r="M866" s="144"/>
      <c r="N866" s="142"/>
      <c r="O866" s="143"/>
    </row>
    <row r="867" spans="1:15" ht="24.9" customHeight="1" x14ac:dyDescent="0.3">
      <c r="A867" s="1136"/>
      <c r="B867" s="323"/>
      <c r="C867" s="15" t="s">
        <v>1146</v>
      </c>
      <c r="D867" s="155">
        <v>8.4</v>
      </c>
      <c r="E867" s="83">
        <v>1</v>
      </c>
      <c r="F867" s="46"/>
      <c r="G867" s="16">
        <v>101310002</v>
      </c>
      <c r="H867" s="319">
        <v>2331</v>
      </c>
      <c r="I867" s="391">
        <f t="shared" ref="I867:I877" si="2">M867-N867</f>
        <v>0</v>
      </c>
      <c r="J867" s="17" t="s">
        <v>73</v>
      </c>
      <c r="K867" s="191"/>
      <c r="L867" s="1146"/>
      <c r="M867" s="144"/>
      <c r="N867" s="142"/>
      <c r="O867" s="143"/>
    </row>
    <row r="868" spans="1:15" ht="24.9" customHeight="1" x14ac:dyDescent="0.3">
      <c r="A868" s="1136"/>
      <c r="B868" s="323"/>
      <c r="C868" s="15" t="s">
        <v>1147</v>
      </c>
      <c r="D868" s="155"/>
      <c r="E868" s="83"/>
      <c r="F868" s="46">
        <v>1954</v>
      </c>
      <c r="G868" s="16">
        <v>101330003</v>
      </c>
      <c r="H868" s="319">
        <v>6003</v>
      </c>
      <c r="I868" s="391">
        <f t="shared" si="2"/>
        <v>0</v>
      </c>
      <c r="J868" s="17" t="s">
        <v>73</v>
      </c>
      <c r="K868" s="191"/>
      <c r="L868" s="1146"/>
      <c r="M868" s="144"/>
      <c r="N868" s="142"/>
      <c r="O868" s="143"/>
    </row>
    <row r="869" spans="1:15" ht="24.9" customHeight="1" x14ac:dyDescent="0.3">
      <c r="A869" s="1136"/>
      <c r="B869" s="323"/>
      <c r="C869" s="15" t="s">
        <v>1148</v>
      </c>
      <c r="D869" s="155">
        <v>102.5</v>
      </c>
      <c r="E869" s="83">
        <v>1</v>
      </c>
      <c r="F869" s="46">
        <v>1998</v>
      </c>
      <c r="G869" s="16">
        <v>101310018</v>
      </c>
      <c r="H869" s="319">
        <v>1505</v>
      </c>
      <c r="I869" s="391">
        <f>M879-N879</f>
        <v>0</v>
      </c>
      <c r="J869" s="17" t="s">
        <v>73</v>
      </c>
      <c r="K869" s="191"/>
      <c r="L869" s="1146"/>
      <c r="M869" s="144"/>
      <c r="N869" s="142"/>
      <c r="O869" s="143"/>
    </row>
    <row r="870" spans="1:15" ht="24.9" customHeight="1" x14ac:dyDescent="0.3">
      <c r="A870" s="1136"/>
      <c r="B870" s="323"/>
      <c r="C870" s="15" t="s">
        <v>1373</v>
      </c>
      <c r="D870" s="155">
        <v>205.2</v>
      </c>
      <c r="E870" s="83">
        <v>1</v>
      </c>
      <c r="F870" s="46"/>
      <c r="G870" s="16">
        <v>101310007</v>
      </c>
      <c r="H870" s="319">
        <v>16036</v>
      </c>
      <c r="I870" s="391">
        <f t="shared" si="2"/>
        <v>0</v>
      </c>
      <c r="J870" s="17" t="s">
        <v>73</v>
      </c>
      <c r="K870" s="191"/>
      <c r="L870" s="1146"/>
      <c r="M870" s="144"/>
      <c r="N870" s="142"/>
      <c r="O870" s="143"/>
    </row>
    <row r="871" spans="1:15" ht="24.9" customHeight="1" x14ac:dyDescent="0.3">
      <c r="A871" s="1136"/>
      <c r="B871" s="324"/>
      <c r="C871" s="15" t="s">
        <v>1149</v>
      </c>
      <c r="D871" s="155">
        <v>46.7</v>
      </c>
      <c r="E871" s="83">
        <v>1</v>
      </c>
      <c r="F871" s="46">
        <v>1972</v>
      </c>
      <c r="G871" s="16">
        <v>101310009</v>
      </c>
      <c r="H871" s="319">
        <v>3762</v>
      </c>
      <c r="I871" s="391">
        <v>125.74</v>
      </c>
      <c r="J871" s="17" t="s">
        <v>73</v>
      </c>
      <c r="K871" s="191"/>
      <c r="L871" s="1146"/>
      <c r="M871" s="144"/>
      <c r="N871" s="142"/>
      <c r="O871" s="143"/>
    </row>
    <row r="872" spans="1:15" x14ac:dyDescent="0.3">
      <c r="A872" s="1104" t="s">
        <v>1150</v>
      </c>
      <c r="B872" s="323"/>
      <c r="C872" s="15" t="s">
        <v>1151</v>
      </c>
      <c r="D872" s="155"/>
      <c r="E872" s="83"/>
      <c r="F872" s="46">
        <v>1972</v>
      </c>
      <c r="G872" s="16">
        <v>101310010</v>
      </c>
      <c r="H872" s="319">
        <v>2363</v>
      </c>
      <c r="I872" s="391">
        <v>78.900000000000006</v>
      </c>
      <c r="J872" s="17" t="s">
        <v>73</v>
      </c>
      <c r="K872" s="191"/>
      <c r="L872" s="1146"/>
      <c r="M872" s="144"/>
      <c r="N872" s="142"/>
      <c r="O872" s="143"/>
    </row>
    <row r="873" spans="1:15" ht="32.25" customHeight="1" x14ac:dyDescent="0.3">
      <c r="A873" s="1104"/>
      <c r="B873" s="1067">
        <v>55</v>
      </c>
      <c r="C873" s="15" t="s">
        <v>1152</v>
      </c>
      <c r="D873" s="155"/>
      <c r="E873" s="83"/>
      <c r="F873" s="46">
        <v>1972</v>
      </c>
      <c r="G873" s="16">
        <v>101330011</v>
      </c>
      <c r="H873" s="319">
        <v>5002</v>
      </c>
      <c r="I873" s="391">
        <v>0</v>
      </c>
      <c r="J873" s="17" t="s">
        <v>73</v>
      </c>
      <c r="K873" s="191"/>
      <c r="L873" s="1146"/>
      <c r="M873" s="144"/>
      <c r="N873" s="142"/>
      <c r="O873" s="143"/>
    </row>
    <row r="874" spans="1:15" ht="32.25" customHeight="1" x14ac:dyDescent="0.3">
      <c r="A874" s="1104"/>
      <c r="B874" s="1067"/>
      <c r="C874" s="15" t="s">
        <v>887</v>
      </c>
      <c r="D874" s="155">
        <v>66</v>
      </c>
      <c r="E874" s="83">
        <v>1</v>
      </c>
      <c r="F874" s="46"/>
      <c r="G874" s="16">
        <v>101310006</v>
      </c>
      <c r="H874" s="319">
        <v>3938</v>
      </c>
      <c r="I874" s="391">
        <f>M869-N869</f>
        <v>0</v>
      </c>
      <c r="J874" s="17" t="s">
        <v>73</v>
      </c>
      <c r="K874" s="191"/>
      <c r="L874" s="1146"/>
      <c r="M874" s="144"/>
      <c r="N874" s="142"/>
      <c r="O874" s="143"/>
    </row>
    <row r="875" spans="1:15" x14ac:dyDescent="0.3">
      <c r="A875" s="1104"/>
      <c r="B875" s="1067"/>
      <c r="C875" s="15" t="s">
        <v>1153</v>
      </c>
      <c r="D875" s="155"/>
      <c r="E875" s="83"/>
      <c r="F875" s="46">
        <v>1972</v>
      </c>
      <c r="G875" s="16">
        <v>101310012</v>
      </c>
      <c r="H875" s="319">
        <v>3446</v>
      </c>
      <c r="I875" s="391">
        <v>115.11</v>
      </c>
      <c r="J875" s="17" t="s">
        <v>73</v>
      </c>
      <c r="K875" s="191"/>
      <c r="L875" s="1146"/>
      <c r="M875" s="144"/>
      <c r="N875" s="142"/>
      <c r="O875" s="143"/>
    </row>
    <row r="876" spans="1:15" x14ac:dyDescent="0.3">
      <c r="A876" s="1104"/>
      <c r="B876" s="1067"/>
      <c r="C876" s="15" t="s">
        <v>1154</v>
      </c>
      <c r="D876" s="155">
        <v>164.5</v>
      </c>
      <c r="E876" s="83">
        <v>1</v>
      </c>
      <c r="F876" s="46"/>
      <c r="G876" s="16">
        <v>101310014</v>
      </c>
      <c r="H876" s="319">
        <v>22019</v>
      </c>
      <c r="I876" s="391">
        <f t="shared" si="2"/>
        <v>0</v>
      </c>
      <c r="J876" s="17" t="s">
        <v>73</v>
      </c>
      <c r="K876" s="191"/>
      <c r="L876" s="1146"/>
      <c r="M876" s="144"/>
      <c r="N876" s="142"/>
      <c r="O876" s="143"/>
    </row>
    <row r="877" spans="1:15" x14ac:dyDescent="0.3">
      <c r="A877" s="1104"/>
      <c r="B877" s="1067"/>
      <c r="C877" s="15" t="s">
        <v>1155</v>
      </c>
      <c r="D877" s="155">
        <v>15.4</v>
      </c>
      <c r="E877" s="83">
        <v>1</v>
      </c>
      <c r="F877" s="46">
        <v>2000</v>
      </c>
      <c r="G877" s="16">
        <v>101310017</v>
      </c>
      <c r="H877" s="319">
        <v>18602</v>
      </c>
      <c r="I877" s="391">
        <f t="shared" si="2"/>
        <v>0</v>
      </c>
      <c r="J877" s="17" t="s">
        <v>73</v>
      </c>
      <c r="K877" s="191"/>
      <c r="L877" s="1146"/>
      <c r="M877" s="144"/>
      <c r="N877" s="142"/>
      <c r="O877" s="143"/>
    </row>
    <row r="878" spans="1:15" x14ac:dyDescent="0.3">
      <c r="A878" s="1104"/>
      <c r="B878" s="1067"/>
      <c r="C878" s="15" t="s">
        <v>1156</v>
      </c>
      <c r="D878" s="155">
        <v>848.4</v>
      </c>
      <c r="E878" s="83">
        <v>2</v>
      </c>
      <c r="F878" s="46">
        <v>1972</v>
      </c>
      <c r="G878" s="16">
        <v>101310008</v>
      </c>
      <c r="H878" s="319">
        <v>463626</v>
      </c>
      <c r="I878" s="391">
        <v>74257.16</v>
      </c>
      <c r="J878" s="17" t="s">
        <v>73</v>
      </c>
      <c r="K878" s="191"/>
      <c r="L878" s="1146"/>
      <c r="M878" s="144"/>
      <c r="N878" s="142"/>
      <c r="O878" s="143"/>
    </row>
    <row r="879" spans="1:15" x14ac:dyDescent="0.3">
      <c r="A879" s="1104"/>
      <c r="B879" s="1120"/>
      <c r="C879" s="69"/>
      <c r="D879" s="69"/>
      <c r="E879" s="72"/>
      <c r="F879" s="72"/>
      <c r="G879" s="72"/>
      <c r="H879" s="411"/>
      <c r="I879" s="425"/>
      <c r="J879" s="72"/>
      <c r="K879" s="191"/>
      <c r="L879" s="1146"/>
      <c r="M879" s="144"/>
      <c r="N879" s="142"/>
      <c r="O879" s="143"/>
    </row>
    <row r="880" spans="1:15" x14ac:dyDescent="0.3">
      <c r="A880" s="173"/>
      <c r="B880" s="16"/>
      <c r="C880" s="36"/>
      <c r="D880" s="330"/>
      <c r="E880" s="330"/>
      <c r="F880" s="277"/>
      <c r="G880" s="277" t="s">
        <v>867</v>
      </c>
      <c r="H880" s="413">
        <f>SUM(H866:H879)</f>
        <v>991025</v>
      </c>
      <c r="I880" s="418">
        <f>SUM(I866:I879)</f>
        <v>196313.43</v>
      </c>
      <c r="J880" s="344"/>
      <c r="K880" s="191"/>
      <c r="L880" s="27"/>
      <c r="M880" s="145"/>
      <c r="N880" s="145"/>
      <c r="O880" s="146"/>
    </row>
    <row r="881" spans="1:15" ht="99" customHeight="1" x14ac:dyDescent="0.3">
      <c r="A881" s="1161" t="s">
        <v>1375</v>
      </c>
      <c r="B881" s="1064">
        <v>56</v>
      </c>
      <c r="C881" s="819" t="s">
        <v>1374</v>
      </c>
      <c r="D881" s="58">
        <v>106.4</v>
      </c>
      <c r="E881" s="318">
        <v>1</v>
      </c>
      <c r="F881" s="52">
        <v>1972</v>
      </c>
      <c r="G881" s="182">
        <v>101310012</v>
      </c>
      <c r="H881" s="205">
        <v>155401.38</v>
      </c>
      <c r="I881" s="270">
        <v>125416.67</v>
      </c>
      <c r="J881" s="17" t="s">
        <v>73</v>
      </c>
      <c r="K881" s="285"/>
      <c r="L881" s="329" t="s">
        <v>1376</v>
      </c>
      <c r="M881" s="147"/>
      <c r="N881" s="148"/>
      <c r="O881" s="143"/>
    </row>
    <row r="882" spans="1:15" ht="28.5" customHeight="1" x14ac:dyDescent="0.3">
      <c r="A882" s="1162"/>
      <c r="B882" s="1091"/>
      <c r="C882" s="28" t="s">
        <v>1136</v>
      </c>
      <c r="D882" s="325">
        <v>1671.8</v>
      </c>
      <c r="E882" s="326">
        <v>2</v>
      </c>
      <c r="F882" s="321">
        <v>1972</v>
      </c>
      <c r="G882" s="327">
        <v>101310001</v>
      </c>
      <c r="H882" s="205">
        <v>2442313.8199999998</v>
      </c>
      <c r="I882" s="270">
        <v>1971068.62</v>
      </c>
      <c r="J882" s="17" t="s">
        <v>73</v>
      </c>
      <c r="K882" s="296" t="s">
        <v>1732</v>
      </c>
      <c r="L882" s="1164" t="s">
        <v>1157</v>
      </c>
      <c r="M882" s="147"/>
      <c r="N882" s="148"/>
      <c r="O882" s="143"/>
    </row>
    <row r="883" spans="1:15" ht="19.5" customHeight="1" x14ac:dyDescent="0.3">
      <c r="A883" s="1162"/>
      <c r="B883" s="1091"/>
      <c r="C883" s="72" t="s">
        <v>1158</v>
      </c>
      <c r="D883" s="155">
        <v>142.6</v>
      </c>
      <c r="E883" s="83">
        <v>1</v>
      </c>
      <c r="F883" s="317">
        <v>1972</v>
      </c>
      <c r="G883" s="283">
        <v>101310005</v>
      </c>
      <c r="H883" s="421">
        <v>386</v>
      </c>
      <c r="I883" s="270">
        <v>98.07</v>
      </c>
      <c r="J883" s="17" t="s">
        <v>73</v>
      </c>
      <c r="K883" s="285"/>
      <c r="L883" s="1165"/>
      <c r="M883" s="147"/>
      <c r="N883" s="148"/>
      <c r="O883" s="143"/>
    </row>
    <row r="884" spans="1:15" ht="23.25" customHeight="1" x14ac:dyDescent="0.3">
      <c r="A884" s="1162"/>
      <c r="B884" s="1091"/>
      <c r="C884" s="72" t="s">
        <v>1153</v>
      </c>
      <c r="D884" s="155"/>
      <c r="E884" s="83"/>
      <c r="F884" s="317">
        <v>1992</v>
      </c>
      <c r="G884" s="283">
        <v>101310002</v>
      </c>
      <c r="H884" s="421">
        <v>353</v>
      </c>
      <c r="I884" s="270">
        <v>84.22</v>
      </c>
      <c r="J884" s="17" t="s">
        <v>73</v>
      </c>
      <c r="K884" s="285"/>
      <c r="L884" s="1165"/>
      <c r="M884" s="147"/>
      <c r="N884" s="148"/>
      <c r="O884" s="143"/>
    </row>
    <row r="885" spans="1:15" ht="24.75" customHeight="1" x14ac:dyDescent="0.3">
      <c r="A885" s="1162"/>
      <c r="B885" s="1091"/>
      <c r="C885" s="72" t="s">
        <v>1046</v>
      </c>
      <c r="D885" s="155"/>
      <c r="E885" s="83"/>
      <c r="F885" s="317">
        <v>1992</v>
      </c>
      <c r="G885" s="283">
        <v>101330003</v>
      </c>
      <c r="H885" s="421">
        <v>4284</v>
      </c>
      <c r="I885" s="270">
        <v>789.25</v>
      </c>
      <c r="J885" s="17" t="s">
        <v>73</v>
      </c>
      <c r="K885" s="285"/>
      <c r="L885" s="1165"/>
      <c r="M885" s="147"/>
      <c r="N885" s="148"/>
      <c r="O885" s="143"/>
    </row>
    <row r="886" spans="1:15" ht="30.75" customHeight="1" x14ac:dyDescent="0.3">
      <c r="A886" s="1162"/>
      <c r="B886" s="1091"/>
      <c r="C886" s="187" t="s">
        <v>1159</v>
      </c>
      <c r="D886" s="155"/>
      <c r="E886" s="83"/>
      <c r="F886" s="317">
        <v>2019</v>
      </c>
      <c r="G886" s="283">
        <v>101330008</v>
      </c>
      <c r="H886" s="421">
        <v>24500</v>
      </c>
      <c r="I886" s="270">
        <v>17047.919999999998</v>
      </c>
      <c r="J886" s="17" t="s">
        <v>73</v>
      </c>
      <c r="K886" s="285"/>
      <c r="L886" s="1166"/>
      <c r="M886" s="147"/>
      <c r="N886" s="148"/>
      <c r="O886" s="143"/>
    </row>
    <row r="887" spans="1:15" ht="48" customHeight="1" x14ac:dyDescent="0.3">
      <c r="A887" s="1163"/>
      <c r="B887" s="1091"/>
      <c r="C887" s="773" t="s">
        <v>1160</v>
      </c>
      <c r="D887" s="155">
        <v>357.9</v>
      </c>
      <c r="E887" s="83">
        <v>1</v>
      </c>
      <c r="F887" s="52">
        <v>1992</v>
      </c>
      <c r="G887" s="228">
        <v>101310004</v>
      </c>
      <c r="H887" s="421">
        <v>8015</v>
      </c>
      <c r="I887" s="270">
        <v>0</v>
      </c>
      <c r="J887" s="17" t="s">
        <v>73</v>
      </c>
      <c r="K887" s="285"/>
      <c r="L887" s="109"/>
      <c r="M887" s="147"/>
      <c r="N887" s="148"/>
      <c r="O887" s="143"/>
    </row>
    <row r="888" spans="1:15" ht="18.75" customHeight="1" x14ac:dyDescent="0.3">
      <c r="A888" s="230"/>
      <c r="B888" s="1091"/>
      <c r="C888" s="870"/>
      <c r="D888" s="573"/>
      <c r="E888" s="574"/>
      <c r="F888" s="576"/>
      <c r="G888" s="328" t="s">
        <v>867</v>
      </c>
      <c r="H888" s="377">
        <f>SUM(H881:H887)</f>
        <v>2635253.1999999997</v>
      </c>
      <c r="I888" s="397">
        <f>I881+I882+I883+I884+I885+I886+I887</f>
        <v>2114504.75</v>
      </c>
      <c r="J888" s="344"/>
      <c r="K888" s="285"/>
      <c r="L888" s="109"/>
      <c r="M888" s="147"/>
      <c r="N888" s="148"/>
      <c r="O888" s="143"/>
    </row>
    <row r="889" spans="1:15" ht="24.9" customHeight="1" x14ac:dyDescent="0.3">
      <c r="A889" s="1121" t="s">
        <v>1175</v>
      </c>
      <c r="B889" s="1122">
        <v>57</v>
      </c>
      <c r="C889" s="160" t="s">
        <v>1161</v>
      </c>
      <c r="D889" s="155"/>
      <c r="E889" s="83">
        <v>1</v>
      </c>
      <c r="F889" s="311">
        <v>1984</v>
      </c>
      <c r="G889" s="186">
        <v>101320001</v>
      </c>
      <c r="H889" s="398">
        <v>2246</v>
      </c>
      <c r="I889" s="270">
        <v>0</v>
      </c>
      <c r="J889" s="18"/>
      <c r="K889" s="285"/>
      <c r="L889" s="1157"/>
      <c r="M889" s="147"/>
      <c r="N889" s="148"/>
      <c r="O889" s="143"/>
    </row>
    <row r="890" spans="1:15" ht="24.9" customHeight="1" x14ac:dyDescent="0.3">
      <c r="A890" s="1104"/>
      <c r="B890" s="1065"/>
      <c r="C890" s="160" t="s">
        <v>1162</v>
      </c>
      <c r="D890" s="155"/>
      <c r="E890" s="83">
        <v>1</v>
      </c>
      <c r="F890" s="311">
        <v>1984</v>
      </c>
      <c r="G890" s="186">
        <v>101320002</v>
      </c>
      <c r="H890" s="398">
        <v>2246</v>
      </c>
      <c r="I890" s="270">
        <v>0</v>
      </c>
      <c r="J890" s="18"/>
      <c r="K890" s="285"/>
      <c r="L890" s="1158"/>
      <c r="M890" s="147"/>
      <c r="N890" s="148"/>
      <c r="O890" s="143"/>
    </row>
    <row r="891" spans="1:15" ht="24.9" customHeight="1" x14ac:dyDescent="0.3">
      <c r="A891" s="1104"/>
      <c r="B891" s="1065"/>
      <c r="C891" s="160" t="s">
        <v>1163</v>
      </c>
      <c r="D891" s="155"/>
      <c r="E891" s="83">
        <v>1</v>
      </c>
      <c r="F891" s="311">
        <v>1984</v>
      </c>
      <c r="G891" s="186">
        <v>101320003</v>
      </c>
      <c r="H891" s="398">
        <v>2246</v>
      </c>
      <c r="I891" s="270">
        <v>0</v>
      </c>
      <c r="J891" s="18"/>
      <c r="K891" s="285"/>
      <c r="L891" s="1158"/>
      <c r="M891" s="147"/>
      <c r="N891" s="148"/>
      <c r="O891" s="143"/>
    </row>
    <row r="892" spans="1:15" ht="24.9" customHeight="1" x14ac:dyDescent="0.3">
      <c r="A892" s="1104"/>
      <c r="B892" s="1065"/>
      <c r="C892" s="160" t="s">
        <v>1164</v>
      </c>
      <c r="D892" s="155"/>
      <c r="E892" s="83">
        <v>1</v>
      </c>
      <c r="F892" s="311">
        <v>1984</v>
      </c>
      <c r="G892" s="186">
        <v>101320004</v>
      </c>
      <c r="H892" s="398">
        <v>2246</v>
      </c>
      <c r="I892" s="270">
        <v>0</v>
      </c>
      <c r="J892" s="18"/>
      <c r="K892" s="285"/>
      <c r="L892" s="1158"/>
      <c r="M892" s="147"/>
      <c r="N892" s="148"/>
      <c r="O892" s="143"/>
    </row>
    <row r="893" spans="1:15" ht="24.9" customHeight="1" x14ac:dyDescent="0.3">
      <c r="A893" s="1104"/>
      <c r="B893" s="1065"/>
      <c r="C893" s="160" t="s">
        <v>1165</v>
      </c>
      <c r="D893" s="155"/>
      <c r="E893" s="83"/>
      <c r="F893" s="311">
        <v>1986</v>
      </c>
      <c r="G893" s="186">
        <v>101310005</v>
      </c>
      <c r="H893" s="398">
        <v>462</v>
      </c>
      <c r="I893" s="270">
        <v>0</v>
      </c>
      <c r="J893" s="18"/>
      <c r="K893" s="285"/>
      <c r="L893" s="1158"/>
      <c r="M893" s="147"/>
      <c r="N893" s="148"/>
      <c r="O893" s="143"/>
    </row>
    <row r="894" spans="1:15" ht="24.9" customHeight="1" x14ac:dyDescent="0.3">
      <c r="A894" s="1104"/>
      <c r="B894" s="1065"/>
      <c r="C894" s="160" t="s">
        <v>1166</v>
      </c>
      <c r="D894" s="155"/>
      <c r="E894" s="83"/>
      <c r="F894" s="311">
        <v>1986</v>
      </c>
      <c r="G894" s="186">
        <v>101310006</v>
      </c>
      <c r="H894" s="398">
        <v>913</v>
      </c>
      <c r="I894" s="270">
        <v>0</v>
      </c>
      <c r="J894" s="18"/>
      <c r="K894" s="285"/>
      <c r="L894" s="1158"/>
      <c r="M894" s="147"/>
      <c r="N894" s="148"/>
      <c r="O894" s="143"/>
    </row>
    <row r="895" spans="1:15" ht="24.9" customHeight="1" x14ac:dyDescent="0.3">
      <c r="A895" s="1104"/>
      <c r="B895" s="1065"/>
      <c r="C895" s="160" t="s">
        <v>1167</v>
      </c>
      <c r="D895" s="155"/>
      <c r="E895" s="83"/>
      <c r="F895" s="311">
        <v>1986</v>
      </c>
      <c r="G895" s="186">
        <v>101310007</v>
      </c>
      <c r="H895" s="398">
        <v>225</v>
      </c>
      <c r="I895" s="270">
        <v>0</v>
      </c>
      <c r="J895" s="18"/>
      <c r="K895" s="285"/>
      <c r="L895" s="1158"/>
      <c r="M895" s="147"/>
      <c r="N895" s="148"/>
      <c r="O895" s="143"/>
    </row>
    <row r="896" spans="1:15" ht="24.9" customHeight="1" x14ac:dyDescent="0.3">
      <c r="A896" s="1104"/>
      <c r="B896" s="1065"/>
      <c r="C896" s="160" t="s">
        <v>1168</v>
      </c>
      <c r="D896" s="155"/>
      <c r="E896" s="83"/>
      <c r="F896" s="311">
        <v>1986</v>
      </c>
      <c r="G896" s="186">
        <v>101310008</v>
      </c>
      <c r="H896" s="398">
        <v>3294</v>
      </c>
      <c r="I896" s="270">
        <v>0</v>
      </c>
      <c r="J896" s="18"/>
      <c r="K896" s="285"/>
      <c r="L896" s="1158"/>
      <c r="M896" s="147"/>
      <c r="N896" s="148"/>
      <c r="O896" s="143"/>
    </row>
    <row r="897" spans="1:15" ht="24.9" customHeight="1" x14ac:dyDescent="0.3">
      <c r="A897" s="1104"/>
      <c r="B897" s="1065"/>
      <c r="C897" s="160" t="s">
        <v>1169</v>
      </c>
      <c r="D897" s="155"/>
      <c r="E897" s="83"/>
      <c r="F897" s="311">
        <v>1986</v>
      </c>
      <c r="G897" s="186">
        <v>101330010</v>
      </c>
      <c r="H897" s="398">
        <v>393</v>
      </c>
      <c r="I897" s="270">
        <v>0</v>
      </c>
      <c r="J897" s="18"/>
      <c r="K897" s="285"/>
      <c r="L897" s="1158"/>
      <c r="M897" s="147"/>
      <c r="N897" s="148"/>
      <c r="O897" s="143"/>
    </row>
    <row r="898" spans="1:15" ht="24.9" customHeight="1" x14ac:dyDescent="0.3">
      <c r="A898" s="1105"/>
      <c r="B898" s="1069"/>
      <c r="C898" s="160" t="s">
        <v>1177</v>
      </c>
      <c r="D898" s="155">
        <v>50</v>
      </c>
      <c r="E898" s="83">
        <v>1</v>
      </c>
      <c r="F898" s="311">
        <v>2018</v>
      </c>
      <c r="G898" s="186">
        <v>101310021</v>
      </c>
      <c r="H898" s="398">
        <v>199000</v>
      </c>
      <c r="I898" s="270">
        <v>165170</v>
      </c>
      <c r="J898" s="18"/>
      <c r="K898" s="285"/>
      <c r="L898" s="1159"/>
    </row>
    <row r="899" spans="1:15" ht="15.6" hidden="1" customHeight="1" x14ac:dyDescent="0.3">
      <c r="A899" s="150"/>
      <c r="B899" s="155"/>
      <c r="C899" s="160"/>
      <c r="D899" s="155"/>
      <c r="E899" s="83"/>
      <c r="F899" s="187"/>
      <c r="G899" s="186"/>
      <c r="H899" s="398"/>
      <c r="I899" s="426"/>
      <c r="J899" s="18"/>
      <c r="K899" s="191"/>
      <c r="L899" s="27"/>
    </row>
    <row r="900" spans="1:15" ht="15.6" hidden="1" customHeight="1" x14ac:dyDescent="0.3">
      <c r="A900" s="153"/>
      <c r="B900" s="155"/>
      <c r="C900" s="160"/>
      <c r="D900" s="155"/>
      <c r="E900" s="83"/>
      <c r="F900" s="188"/>
      <c r="G900" s="184"/>
      <c r="H900" s="394"/>
      <c r="I900" s="426"/>
      <c r="J900" s="18"/>
      <c r="K900" s="191"/>
      <c r="L900" s="27"/>
    </row>
    <row r="901" spans="1:15" hidden="1" x14ac:dyDescent="0.3">
      <c r="A901" s="153"/>
      <c r="B901" s="155"/>
      <c r="C901" s="160"/>
      <c r="D901" s="155"/>
      <c r="E901" s="83"/>
      <c r="F901" s="188"/>
      <c r="G901" s="184"/>
      <c r="H901" s="394"/>
      <c r="I901" s="426"/>
      <c r="J901" s="18"/>
      <c r="K901" s="191"/>
      <c r="L901" s="27"/>
    </row>
    <row r="902" spans="1:15" hidden="1" x14ac:dyDescent="0.3">
      <c r="A902" s="153"/>
      <c r="B902" s="155"/>
      <c r="C902" s="160"/>
      <c r="D902" s="155"/>
      <c r="E902" s="83"/>
      <c r="F902" s="188"/>
      <c r="G902" s="184"/>
      <c r="H902" s="394"/>
      <c r="I902" s="426"/>
      <c r="J902" s="18"/>
      <c r="K902" s="191"/>
      <c r="L902" s="27"/>
    </row>
    <row r="903" spans="1:15" hidden="1" x14ac:dyDescent="0.3">
      <c r="A903" s="153"/>
      <c r="B903" s="155"/>
      <c r="C903" s="160"/>
      <c r="D903" s="155"/>
      <c r="E903" s="83"/>
      <c r="F903" s="188"/>
      <c r="G903" s="184"/>
      <c r="H903" s="394"/>
      <c r="I903" s="426"/>
      <c r="J903" s="18"/>
      <c r="K903" s="191"/>
      <c r="L903" s="27"/>
    </row>
    <row r="904" spans="1:15" hidden="1" x14ac:dyDescent="0.3">
      <c r="A904" s="15"/>
      <c r="B904" s="16"/>
      <c r="C904" s="36"/>
      <c r="D904" s="16"/>
      <c r="E904" s="66"/>
      <c r="F904" s="178"/>
      <c r="G904" s="184"/>
      <c r="H904" s="394"/>
      <c r="I904" s="427"/>
      <c r="J904" s="18"/>
      <c r="K904" s="191"/>
      <c r="L904" s="64"/>
    </row>
    <row r="905" spans="1:15" x14ac:dyDescent="0.3">
      <c r="A905" s="15"/>
      <c r="B905" s="16"/>
      <c r="C905" s="36"/>
      <c r="D905" s="330"/>
      <c r="E905" s="330"/>
      <c r="F905" s="330"/>
      <c r="G905" s="330" t="s">
        <v>1377</v>
      </c>
      <c r="H905" s="227">
        <f>SUM(H889:H904)</f>
        <v>213271</v>
      </c>
      <c r="I905" s="397">
        <f>SUM(I889:I904)</f>
        <v>165170</v>
      </c>
      <c r="J905" s="344"/>
      <c r="K905" s="191"/>
      <c r="L905" s="64"/>
    </row>
    <row r="906" spans="1:15" ht="144" x14ac:dyDescent="0.3">
      <c r="A906" s="27" t="s">
        <v>1384</v>
      </c>
      <c r="B906" s="1064">
        <v>58</v>
      </c>
      <c r="C906" s="34" t="s">
        <v>1379</v>
      </c>
      <c r="D906" s="40" t="s">
        <v>1380</v>
      </c>
      <c r="E906" s="16">
        <v>2</v>
      </c>
      <c r="F906" s="16">
        <v>1940</v>
      </c>
      <c r="G906" s="16">
        <v>101310001</v>
      </c>
      <c r="H906" s="319">
        <v>800000</v>
      </c>
      <c r="I906" s="270">
        <v>117952.16</v>
      </c>
      <c r="J906" s="18"/>
      <c r="K906" s="651" t="s">
        <v>1733</v>
      </c>
      <c r="L906" s="968"/>
    </row>
    <row r="907" spans="1:15" ht="57" customHeight="1" x14ac:dyDescent="0.3">
      <c r="A907" s="971" t="s">
        <v>1378</v>
      </c>
      <c r="B907" s="1091"/>
      <c r="C907" s="36" t="s">
        <v>1381</v>
      </c>
      <c r="D907" s="16">
        <v>114.4</v>
      </c>
      <c r="E907" s="16">
        <v>1</v>
      </c>
      <c r="F907" s="16">
        <v>1964</v>
      </c>
      <c r="G907" s="16">
        <v>101310025</v>
      </c>
      <c r="H907" s="319">
        <v>60000</v>
      </c>
      <c r="I907" s="270">
        <v>19829.62</v>
      </c>
      <c r="J907" s="18"/>
      <c r="K907" s="191"/>
      <c r="L907" s="970"/>
    </row>
    <row r="908" spans="1:15" ht="30.75" customHeight="1" x14ac:dyDescent="0.3">
      <c r="A908" s="973"/>
      <c r="B908" s="1119"/>
      <c r="C908" s="36" t="s">
        <v>1382</v>
      </c>
      <c r="D908" s="16"/>
      <c r="E908" s="16"/>
      <c r="F908" s="16">
        <v>1964</v>
      </c>
      <c r="G908" s="16">
        <v>101310026</v>
      </c>
      <c r="H908" s="319">
        <v>2101</v>
      </c>
      <c r="I908" s="270">
        <v>170.77</v>
      </c>
      <c r="J908" s="18"/>
      <c r="K908" s="191"/>
      <c r="L908" s="64"/>
    </row>
    <row r="909" spans="1:15" x14ac:dyDescent="0.3">
      <c r="A909" s="15"/>
      <c r="B909" s="331"/>
      <c r="C909" s="36"/>
      <c r="D909" s="330"/>
      <c r="E909" s="330"/>
      <c r="F909" s="330"/>
      <c r="G909" s="330" t="s">
        <v>1377</v>
      </c>
      <c r="H909" s="227">
        <v>862101</v>
      </c>
      <c r="I909" s="397">
        <f>SUM(I906:I908)</f>
        <v>137952.54999999999</v>
      </c>
      <c r="J909" s="344"/>
      <c r="K909" s="191"/>
      <c r="L909" s="64"/>
    </row>
    <row r="910" spans="1:15" ht="40.5" customHeight="1" x14ac:dyDescent="0.3">
      <c r="A910" s="968" t="s">
        <v>1383</v>
      </c>
      <c r="B910" s="1064">
        <v>59</v>
      </c>
      <c r="C910" s="62" t="s">
        <v>1388</v>
      </c>
      <c r="D910" s="16">
        <v>8221.2000000000007</v>
      </c>
      <c r="E910" s="16">
        <v>4</v>
      </c>
      <c r="F910" s="16">
        <v>1976</v>
      </c>
      <c r="G910" s="42">
        <v>101310001</v>
      </c>
      <c r="H910" s="255">
        <v>4188655.92</v>
      </c>
      <c r="I910" s="270">
        <v>0</v>
      </c>
      <c r="J910" s="63"/>
      <c r="K910" s="285"/>
      <c r="L910" s="968"/>
    </row>
    <row r="911" spans="1:15" ht="25.5" customHeight="1" x14ac:dyDescent="0.3">
      <c r="A911" s="969"/>
      <c r="B911" s="1079"/>
      <c r="C911" s="182" t="s">
        <v>1389</v>
      </c>
      <c r="D911" s="16">
        <v>67.7</v>
      </c>
      <c r="E911" s="16">
        <v>1</v>
      </c>
      <c r="F911" s="16">
        <v>1976</v>
      </c>
      <c r="G911" s="42">
        <v>101310003</v>
      </c>
      <c r="H911" s="5">
        <v>2872</v>
      </c>
      <c r="I911" s="270">
        <v>0</v>
      </c>
      <c r="J911" s="63"/>
      <c r="K911" s="285"/>
      <c r="L911" s="969"/>
    </row>
    <row r="912" spans="1:15" ht="27.75" customHeight="1" x14ac:dyDescent="0.3">
      <c r="A912" s="969"/>
      <c r="B912" s="1079"/>
      <c r="C912" s="182" t="s">
        <v>1390</v>
      </c>
      <c r="D912" s="16">
        <v>81.400000000000006</v>
      </c>
      <c r="E912" s="16">
        <v>2</v>
      </c>
      <c r="F912" s="16">
        <v>1976</v>
      </c>
      <c r="G912" s="42">
        <v>101310004</v>
      </c>
      <c r="H912" s="5">
        <v>647</v>
      </c>
      <c r="I912" s="270">
        <v>0</v>
      </c>
      <c r="J912" s="63"/>
      <c r="K912" s="285"/>
      <c r="L912" s="969"/>
    </row>
    <row r="913" spans="1:12" ht="35.25" customHeight="1" x14ac:dyDescent="0.3">
      <c r="A913" s="969"/>
      <c r="B913" s="1079"/>
      <c r="C913" s="182" t="s">
        <v>1391</v>
      </c>
      <c r="D913" s="16">
        <v>11.9</v>
      </c>
      <c r="E913" s="16">
        <v>1</v>
      </c>
      <c r="F913" s="16">
        <v>1976</v>
      </c>
      <c r="G913" s="42">
        <v>101310006</v>
      </c>
      <c r="H913" s="5">
        <v>8183</v>
      </c>
      <c r="I913" s="270">
        <v>1752.61</v>
      </c>
      <c r="J913" s="63"/>
      <c r="K913" s="285"/>
      <c r="L913" s="969"/>
    </row>
    <row r="914" spans="1:12" ht="30" customHeight="1" x14ac:dyDescent="0.3">
      <c r="A914" s="969"/>
      <c r="B914" s="1083"/>
      <c r="C914" s="182" t="s">
        <v>1392</v>
      </c>
      <c r="D914" s="16">
        <v>440.1</v>
      </c>
      <c r="E914" s="16">
        <v>1</v>
      </c>
      <c r="F914" s="16">
        <v>1976</v>
      </c>
      <c r="G914" s="42">
        <v>101310007</v>
      </c>
      <c r="H914" s="5">
        <v>10230</v>
      </c>
      <c r="I914" s="270">
        <v>2015.62</v>
      </c>
      <c r="J914" s="63"/>
      <c r="K914" s="285"/>
      <c r="L914" s="970"/>
    </row>
    <row r="915" spans="1:12" ht="36" x14ac:dyDescent="0.3">
      <c r="A915" s="27" t="s">
        <v>1385</v>
      </c>
      <c r="B915" s="1172">
        <v>60</v>
      </c>
      <c r="C915" s="182" t="s">
        <v>1393</v>
      </c>
      <c r="D915" s="16">
        <v>388.1</v>
      </c>
      <c r="E915" s="16"/>
      <c r="F915" s="16">
        <v>1962</v>
      </c>
      <c r="G915" s="42">
        <v>101310014</v>
      </c>
      <c r="H915" s="5">
        <v>121751</v>
      </c>
      <c r="I915" s="270">
        <v>0</v>
      </c>
      <c r="J915" s="63"/>
      <c r="K915" s="285"/>
      <c r="L915" s="64"/>
    </row>
    <row r="916" spans="1:12" ht="41.4" x14ac:dyDescent="0.3">
      <c r="A916" s="38" t="s">
        <v>1386</v>
      </c>
      <c r="B916" s="1079"/>
      <c r="C916" s="182" t="s">
        <v>1394</v>
      </c>
      <c r="D916" s="16">
        <v>31.8</v>
      </c>
      <c r="E916" s="16"/>
      <c r="F916" s="16">
        <v>1962</v>
      </c>
      <c r="G916" s="42">
        <v>101310016</v>
      </c>
      <c r="H916" s="5">
        <v>1953</v>
      </c>
      <c r="I916" s="270">
        <v>0</v>
      </c>
      <c r="J916" s="63"/>
      <c r="K916" s="285"/>
      <c r="L916" s="968"/>
    </row>
    <row r="917" spans="1:12" ht="36" x14ac:dyDescent="0.3">
      <c r="A917" s="27" t="s">
        <v>1387</v>
      </c>
      <c r="B917" s="1079"/>
      <c r="C917" s="182" t="s">
        <v>1395</v>
      </c>
      <c r="D917" s="16"/>
      <c r="E917" s="16"/>
      <c r="F917" s="16">
        <v>1962</v>
      </c>
      <c r="G917" s="42">
        <v>101310015</v>
      </c>
      <c r="H917" s="5">
        <v>43768</v>
      </c>
      <c r="I917" s="270">
        <v>1112.67</v>
      </c>
      <c r="J917" s="63"/>
      <c r="K917" s="285"/>
      <c r="L917" s="969"/>
    </row>
    <row r="918" spans="1:12" ht="36" x14ac:dyDescent="0.3">
      <c r="A918" s="27" t="s">
        <v>1387</v>
      </c>
      <c r="B918" s="335"/>
      <c r="C918" s="182" t="s">
        <v>1396</v>
      </c>
      <c r="D918" s="16"/>
      <c r="E918" s="16"/>
      <c r="F918" s="16">
        <v>1972</v>
      </c>
      <c r="G918" s="42">
        <v>101310023</v>
      </c>
      <c r="H918" s="5">
        <v>2000</v>
      </c>
      <c r="I918" s="270">
        <v>0</v>
      </c>
      <c r="J918" s="63"/>
      <c r="K918" s="285"/>
      <c r="L918" s="970"/>
    </row>
    <row r="919" spans="1:12" x14ac:dyDescent="0.3">
      <c r="A919" s="38"/>
      <c r="B919" s="336"/>
      <c r="C919" s="36"/>
      <c r="D919" s="330"/>
      <c r="E919" s="330"/>
      <c r="F919" s="330"/>
      <c r="G919" s="330" t="s">
        <v>1377</v>
      </c>
      <c r="H919" s="310">
        <f>SUM(H910:H918)</f>
        <v>4380059.92</v>
      </c>
      <c r="I919" s="397">
        <f>SUM(I910:I918)</f>
        <v>4880.8999999999996</v>
      </c>
      <c r="J919" s="577"/>
      <c r="K919" s="285"/>
      <c r="L919" s="64"/>
    </row>
    <row r="920" spans="1:12" ht="68.25" customHeight="1" x14ac:dyDescent="0.3">
      <c r="A920" s="1173" t="s">
        <v>1397</v>
      </c>
      <c r="B920" s="272">
        <v>61</v>
      </c>
      <c r="C920" s="34" t="s">
        <v>1398</v>
      </c>
      <c r="D920" s="16">
        <v>1740.5</v>
      </c>
      <c r="E920" s="337">
        <v>2</v>
      </c>
      <c r="F920" s="16">
        <v>1976</v>
      </c>
      <c r="G920" s="16">
        <v>101310002</v>
      </c>
      <c r="H920" s="16">
        <v>2331863.7599999998</v>
      </c>
      <c r="I920" s="270">
        <v>1015043.9</v>
      </c>
      <c r="J920" s="18"/>
      <c r="K920" s="191"/>
      <c r="L920" s="968"/>
    </row>
    <row r="921" spans="1:12" ht="88.5" customHeight="1" x14ac:dyDescent="0.3">
      <c r="A921" s="1174"/>
      <c r="B921" s="338"/>
      <c r="C921" s="36" t="s">
        <v>1399</v>
      </c>
      <c r="D921" s="16"/>
      <c r="E921" s="16"/>
      <c r="F921" s="16">
        <v>2006</v>
      </c>
      <c r="G921" s="16">
        <v>101330035</v>
      </c>
      <c r="H921" s="17">
        <v>17875</v>
      </c>
      <c r="I921" s="270">
        <v>1344.14</v>
      </c>
      <c r="J921" s="18"/>
      <c r="K921" s="191"/>
      <c r="L921" s="970"/>
    </row>
    <row r="922" spans="1:12" x14ac:dyDescent="0.3">
      <c r="A922" s="15"/>
      <c r="B922" s="19"/>
      <c r="C922" s="36"/>
      <c r="D922" s="330"/>
      <c r="E922" s="330"/>
      <c r="F922" s="330"/>
      <c r="G922" s="330" t="s">
        <v>1377</v>
      </c>
      <c r="H922" s="310">
        <v>2349738.7599999998</v>
      </c>
      <c r="I922" s="397">
        <f>SUM(I920:I921)</f>
        <v>1016388.04</v>
      </c>
      <c r="J922" s="344"/>
      <c r="K922" s="191"/>
      <c r="L922" s="64"/>
    </row>
    <row r="923" spans="1:12" ht="29.25" customHeight="1" x14ac:dyDescent="0.3">
      <c r="A923" s="968" t="s">
        <v>1400</v>
      </c>
      <c r="B923" s="1064">
        <v>62</v>
      </c>
      <c r="C923" s="339" t="s">
        <v>1401</v>
      </c>
      <c r="D923" s="16">
        <v>615.20000000000005</v>
      </c>
      <c r="E923" s="16">
        <v>1</v>
      </c>
      <c r="F923" s="16">
        <v>1962</v>
      </c>
      <c r="G923" s="108">
        <v>101310001</v>
      </c>
      <c r="H923" s="5">
        <v>464686</v>
      </c>
      <c r="I923" s="270">
        <v>0</v>
      </c>
      <c r="J923" s="18"/>
      <c r="K923" s="191"/>
      <c r="L923" s="968"/>
    </row>
    <row r="924" spans="1:12" ht="24" customHeight="1" x14ac:dyDescent="0.3">
      <c r="A924" s="969"/>
      <c r="B924" s="1091"/>
      <c r="C924" s="29" t="s">
        <v>1402</v>
      </c>
      <c r="D924" s="16"/>
      <c r="E924" s="16"/>
      <c r="F924" s="16">
        <v>1962</v>
      </c>
      <c r="G924" s="108">
        <v>101310002</v>
      </c>
      <c r="H924" s="5">
        <v>406</v>
      </c>
      <c r="I924" s="270">
        <v>0</v>
      </c>
      <c r="J924" s="18"/>
      <c r="K924" s="191"/>
      <c r="L924" s="969"/>
    </row>
    <row r="925" spans="1:12" ht="24.75" customHeight="1" x14ac:dyDescent="0.3">
      <c r="A925" s="969"/>
      <c r="B925" s="1091"/>
      <c r="C925" s="29" t="s">
        <v>1039</v>
      </c>
      <c r="D925" s="16"/>
      <c r="E925" s="16"/>
      <c r="F925" s="16">
        <v>1962</v>
      </c>
      <c r="G925" s="108">
        <v>101310003</v>
      </c>
      <c r="H925" s="5">
        <v>122</v>
      </c>
      <c r="I925" s="270">
        <v>0</v>
      </c>
      <c r="J925" s="18"/>
      <c r="K925" s="191"/>
      <c r="L925" s="969"/>
    </row>
    <row r="926" spans="1:12" ht="31.5" customHeight="1" x14ac:dyDescent="0.3">
      <c r="A926" s="969"/>
      <c r="B926" s="1091"/>
      <c r="C926" s="28" t="s">
        <v>1403</v>
      </c>
      <c r="D926" s="16">
        <v>22.2</v>
      </c>
      <c r="E926" s="16">
        <v>1</v>
      </c>
      <c r="F926" s="16">
        <v>1993</v>
      </c>
      <c r="G926" s="108">
        <v>101310004</v>
      </c>
      <c r="H926" s="5">
        <v>9191</v>
      </c>
      <c r="I926" s="270">
        <v>1103.3499999999999</v>
      </c>
      <c r="J926" s="18"/>
      <c r="K926" s="191"/>
      <c r="L926" s="969"/>
    </row>
    <row r="927" spans="1:12" ht="33" customHeight="1" x14ac:dyDescent="0.3">
      <c r="A927" s="970"/>
      <c r="B927" s="1119"/>
      <c r="C927" s="819" t="s">
        <v>1404</v>
      </c>
      <c r="D927" s="16">
        <v>242</v>
      </c>
      <c r="E927" s="16">
        <v>1</v>
      </c>
      <c r="F927" s="16">
        <v>1963</v>
      </c>
      <c r="G927" s="42">
        <v>101310009</v>
      </c>
      <c r="H927" s="5">
        <v>5859</v>
      </c>
      <c r="I927" s="270">
        <v>0</v>
      </c>
      <c r="J927" s="18"/>
      <c r="K927" s="651" t="s">
        <v>1734</v>
      </c>
      <c r="L927" s="970"/>
    </row>
    <row r="928" spans="1:12" x14ac:dyDescent="0.3">
      <c r="A928" s="15"/>
      <c r="B928" s="340"/>
      <c r="C928" s="36"/>
      <c r="D928" s="330"/>
      <c r="E928" s="330"/>
      <c r="F928" s="578"/>
      <c r="G928" s="330" t="s">
        <v>1377</v>
      </c>
      <c r="H928" s="227">
        <f>SUM(H923:H927)</f>
        <v>480264</v>
      </c>
      <c r="I928" s="397">
        <f>SUM(I923:I927)</f>
        <v>1103.3499999999999</v>
      </c>
      <c r="J928" s="344"/>
      <c r="K928" s="191"/>
      <c r="L928" s="64"/>
    </row>
    <row r="929" spans="1:12" ht="27" customHeight="1" x14ac:dyDescent="0.3">
      <c r="A929" s="968" t="s">
        <v>1405</v>
      </c>
      <c r="B929" s="1064">
        <v>63</v>
      </c>
      <c r="C929" s="28" t="s">
        <v>1406</v>
      </c>
      <c r="D929" s="16">
        <v>372.8</v>
      </c>
      <c r="E929" s="16">
        <v>1</v>
      </c>
      <c r="F929" s="16">
        <v>1967</v>
      </c>
      <c r="G929" s="108">
        <v>101310001</v>
      </c>
      <c r="H929" s="255">
        <v>37607</v>
      </c>
      <c r="I929" s="270">
        <v>0</v>
      </c>
      <c r="J929" s="18"/>
      <c r="K929" s="191"/>
      <c r="L929" s="968"/>
    </row>
    <row r="930" spans="1:12" ht="23.25" customHeight="1" x14ac:dyDescent="0.3">
      <c r="A930" s="969"/>
      <c r="B930" s="1091"/>
      <c r="C930" s="29" t="s">
        <v>1407</v>
      </c>
      <c r="D930" s="16"/>
      <c r="E930" s="16"/>
      <c r="F930" s="16">
        <v>1967</v>
      </c>
      <c r="G930" s="108">
        <v>101310002</v>
      </c>
      <c r="H930" s="255">
        <v>2351</v>
      </c>
      <c r="I930" s="270">
        <v>16.04</v>
      </c>
      <c r="J930" s="18"/>
      <c r="K930" s="191"/>
      <c r="L930" s="969"/>
    </row>
    <row r="931" spans="1:12" ht="25.5" customHeight="1" x14ac:dyDescent="0.3">
      <c r="A931" s="969"/>
      <c r="B931" s="1091"/>
      <c r="C931" s="29" t="s">
        <v>1408</v>
      </c>
      <c r="D931" s="16"/>
      <c r="E931" s="16"/>
      <c r="F931" s="16">
        <v>1967</v>
      </c>
      <c r="G931" s="108">
        <v>101310003</v>
      </c>
      <c r="H931" s="255">
        <v>706</v>
      </c>
      <c r="I931" s="270">
        <v>0</v>
      </c>
      <c r="J931" s="18"/>
      <c r="K931" s="191"/>
      <c r="L931" s="969"/>
    </row>
    <row r="932" spans="1:12" ht="25.5" customHeight="1" x14ac:dyDescent="0.3">
      <c r="A932" s="969"/>
      <c r="B932" s="1091"/>
      <c r="C932" s="29" t="s">
        <v>1409</v>
      </c>
      <c r="D932" s="16"/>
      <c r="E932" s="16"/>
      <c r="F932" s="16">
        <v>1967</v>
      </c>
      <c r="G932" s="108">
        <v>101310004</v>
      </c>
      <c r="H932" s="255">
        <v>1175</v>
      </c>
      <c r="I932" s="270">
        <v>31.8</v>
      </c>
      <c r="J932" s="18"/>
      <c r="K932" s="191"/>
      <c r="L932" s="969"/>
    </row>
    <row r="933" spans="1:12" ht="31.5" customHeight="1" x14ac:dyDescent="0.3">
      <c r="A933" s="970"/>
      <c r="B933" s="1119"/>
      <c r="C933" s="28" t="s">
        <v>1403</v>
      </c>
      <c r="D933" s="16">
        <v>16.899999999999999</v>
      </c>
      <c r="E933" s="16">
        <v>1</v>
      </c>
      <c r="F933" s="16">
        <v>2008</v>
      </c>
      <c r="G933" s="108">
        <v>101310007</v>
      </c>
      <c r="H933" s="255">
        <v>129930</v>
      </c>
      <c r="I933" s="270">
        <v>2194.96</v>
      </c>
      <c r="J933" s="18"/>
      <c r="K933" s="191"/>
      <c r="L933" s="970"/>
    </row>
    <row r="934" spans="1:12" x14ac:dyDescent="0.3">
      <c r="A934" s="15"/>
      <c r="B934" s="340"/>
      <c r="C934" s="341"/>
      <c r="D934" s="330"/>
      <c r="E934" s="330"/>
      <c r="F934" s="330"/>
      <c r="G934" s="330" t="s">
        <v>1377</v>
      </c>
      <c r="H934" s="310">
        <f>SUM(H929:H933)</f>
        <v>171769</v>
      </c>
      <c r="I934" s="397">
        <f>SUM(I929:I933)</f>
        <v>2242.8000000000002</v>
      </c>
      <c r="J934" s="344"/>
      <c r="K934" s="191"/>
      <c r="L934" s="64"/>
    </row>
    <row r="935" spans="1:12" ht="42.75" customHeight="1" x14ac:dyDescent="0.3">
      <c r="A935" s="968" t="s">
        <v>1410</v>
      </c>
      <c r="B935" s="1064">
        <v>64</v>
      </c>
      <c r="C935" s="841" t="s">
        <v>1411</v>
      </c>
      <c r="D935" s="16">
        <v>1565</v>
      </c>
      <c r="E935" s="16">
        <v>2</v>
      </c>
      <c r="F935" s="16">
        <v>1970</v>
      </c>
      <c r="G935" s="342">
        <v>101310001</v>
      </c>
      <c r="H935" s="319">
        <v>1004687</v>
      </c>
      <c r="I935" s="270">
        <v>0</v>
      </c>
      <c r="J935" s="18"/>
      <c r="K935" s="191"/>
      <c r="L935" s="968"/>
    </row>
    <row r="936" spans="1:12" ht="42.75" customHeight="1" x14ac:dyDescent="0.3">
      <c r="A936" s="969"/>
      <c r="B936" s="1091"/>
      <c r="C936" s="841" t="s">
        <v>1412</v>
      </c>
      <c r="D936" s="16"/>
      <c r="E936" s="16"/>
      <c r="F936" s="16">
        <v>1970</v>
      </c>
      <c r="G936" s="342">
        <v>101330002</v>
      </c>
      <c r="H936" s="319">
        <v>1091</v>
      </c>
      <c r="I936" s="270">
        <v>0</v>
      </c>
      <c r="J936" s="18"/>
      <c r="K936" s="191"/>
      <c r="L936" s="969"/>
    </row>
    <row r="937" spans="1:12" ht="45.75" customHeight="1" x14ac:dyDescent="0.3">
      <c r="A937" s="970"/>
      <c r="B937" s="1119"/>
      <c r="C937" s="841" t="s">
        <v>1413</v>
      </c>
      <c r="D937" s="16"/>
      <c r="E937" s="16"/>
      <c r="F937" s="16">
        <v>1970</v>
      </c>
      <c r="G937" s="342">
        <v>101310021</v>
      </c>
      <c r="H937" s="319">
        <v>116103</v>
      </c>
      <c r="I937" s="270">
        <v>0</v>
      </c>
      <c r="J937" s="18"/>
      <c r="K937" s="191"/>
      <c r="L937" s="970"/>
    </row>
    <row r="938" spans="1:12" x14ac:dyDescent="0.3">
      <c r="A938" s="15"/>
      <c r="B938" s="340"/>
      <c r="C938" s="343"/>
      <c r="D938" s="330"/>
      <c r="E938" s="330"/>
      <c r="F938" s="330"/>
      <c r="G938" s="330" t="s">
        <v>1377</v>
      </c>
      <c r="H938" s="227">
        <f>SUM(H935:H937)</f>
        <v>1121881</v>
      </c>
      <c r="I938" s="397">
        <f>SUM(I935:I937)</f>
        <v>0</v>
      </c>
      <c r="J938" s="344"/>
      <c r="K938" s="191"/>
      <c r="L938" s="64"/>
    </row>
    <row r="939" spans="1:12" ht="27.6" x14ac:dyDescent="0.3">
      <c r="A939" s="968" t="s">
        <v>1414</v>
      </c>
      <c r="B939" s="1064">
        <v>65</v>
      </c>
      <c r="C939" s="871" t="s">
        <v>1417</v>
      </c>
      <c r="D939" s="16">
        <v>3542</v>
      </c>
      <c r="E939" s="16">
        <v>3</v>
      </c>
      <c r="F939" s="16">
        <v>1964</v>
      </c>
      <c r="G939" s="108">
        <v>101310001</v>
      </c>
      <c r="H939" s="5">
        <v>2267721.0499999998</v>
      </c>
      <c r="I939" s="270">
        <v>0</v>
      </c>
      <c r="J939" s="18"/>
      <c r="K939" s="284" t="s">
        <v>1735</v>
      </c>
      <c r="L939" s="968"/>
    </row>
    <row r="940" spans="1:12" x14ac:dyDescent="0.3">
      <c r="A940" s="969"/>
      <c r="B940" s="1091"/>
      <c r="C940" s="871" t="s">
        <v>1418</v>
      </c>
      <c r="D940" s="16"/>
      <c r="E940" s="16"/>
      <c r="F940" s="16">
        <v>1964</v>
      </c>
      <c r="G940" s="108">
        <v>101310003</v>
      </c>
      <c r="H940" s="5">
        <v>1581</v>
      </c>
      <c r="I940" s="270">
        <v>0</v>
      </c>
      <c r="J940" s="18"/>
      <c r="K940" s="285"/>
      <c r="L940" s="969"/>
    </row>
    <row r="941" spans="1:12" x14ac:dyDescent="0.3">
      <c r="A941" s="969"/>
      <c r="B941" s="1091"/>
      <c r="C941" s="871" t="s">
        <v>1419</v>
      </c>
      <c r="D941" s="16"/>
      <c r="E941" s="16"/>
      <c r="F941" s="16">
        <v>1964</v>
      </c>
      <c r="G941" s="108">
        <v>101310004</v>
      </c>
      <c r="H941" s="5">
        <v>352</v>
      </c>
      <c r="I941" s="270">
        <v>0</v>
      </c>
      <c r="J941" s="18"/>
      <c r="K941" s="285"/>
      <c r="L941" s="969"/>
    </row>
    <row r="942" spans="1:12" x14ac:dyDescent="0.3">
      <c r="A942" s="969"/>
      <c r="B942" s="1091"/>
      <c r="C942" s="871" t="s">
        <v>1420</v>
      </c>
      <c r="D942" s="16"/>
      <c r="E942" s="16"/>
      <c r="F942" s="16">
        <v>1964</v>
      </c>
      <c r="G942" s="108">
        <v>101310005</v>
      </c>
      <c r="H942" s="5">
        <v>11592</v>
      </c>
      <c r="I942" s="270">
        <v>463.91</v>
      </c>
      <c r="J942" s="18"/>
      <c r="K942" s="285"/>
      <c r="L942" s="969"/>
    </row>
    <row r="943" spans="1:12" x14ac:dyDescent="0.3">
      <c r="A943" s="969"/>
      <c r="B943" s="1091"/>
      <c r="C943" s="871" t="s">
        <v>1421</v>
      </c>
      <c r="D943" s="16"/>
      <c r="E943" s="16"/>
      <c r="F943" s="16">
        <v>1964</v>
      </c>
      <c r="G943" s="108">
        <v>101310014</v>
      </c>
      <c r="H943" s="5">
        <v>19582</v>
      </c>
      <c r="I943" s="270">
        <v>0</v>
      </c>
      <c r="J943" s="18"/>
      <c r="K943" s="285"/>
      <c r="L943" s="969"/>
    </row>
    <row r="944" spans="1:12" ht="27.75" customHeight="1" x14ac:dyDescent="0.3">
      <c r="A944" s="970"/>
      <c r="B944" s="1091"/>
      <c r="C944" s="871" t="s">
        <v>1422</v>
      </c>
      <c r="D944" s="16"/>
      <c r="E944" s="16"/>
      <c r="F944" s="16">
        <v>1964</v>
      </c>
      <c r="G944" s="42">
        <v>101370007</v>
      </c>
      <c r="H944" s="5">
        <v>5743</v>
      </c>
      <c r="I944" s="429">
        <v>96.67</v>
      </c>
      <c r="J944" s="18"/>
      <c r="K944" s="285"/>
      <c r="L944" s="969"/>
    </row>
    <row r="945" spans="1:13" ht="57.6" customHeight="1" x14ac:dyDescent="0.3">
      <c r="A945" s="402"/>
      <c r="B945" s="1091"/>
      <c r="C945" s="45" t="s">
        <v>1976</v>
      </c>
      <c r="D945" s="16"/>
      <c r="E945" s="16"/>
      <c r="F945" s="16">
        <v>2025</v>
      </c>
      <c r="G945" s="42">
        <v>101310327</v>
      </c>
      <c r="H945" s="5">
        <v>2904000</v>
      </c>
      <c r="I945" s="429">
        <v>2826560</v>
      </c>
      <c r="J945" s="18"/>
      <c r="K945" s="886" t="s">
        <v>1977</v>
      </c>
      <c r="L945" s="969"/>
    </row>
    <row r="946" spans="1:13" ht="19.5" customHeight="1" x14ac:dyDescent="0.3">
      <c r="A946" s="402"/>
      <c r="B946" s="1091"/>
      <c r="C946" s="872" t="s">
        <v>1602</v>
      </c>
      <c r="D946" s="16">
        <v>831</v>
      </c>
      <c r="E946" s="16"/>
      <c r="F946" s="16"/>
      <c r="G946" s="430">
        <v>101340089</v>
      </c>
      <c r="H946" s="5">
        <v>209397.03</v>
      </c>
      <c r="I946" s="428">
        <v>0</v>
      </c>
      <c r="J946" s="18"/>
      <c r="K946" s="285"/>
      <c r="L946" s="969"/>
    </row>
    <row r="947" spans="1:13" ht="55.8" x14ac:dyDescent="0.3">
      <c r="A947" s="968" t="s">
        <v>1415</v>
      </c>
      <c r="B947" s="1091"/>
      <c r="C947" s="841" t="s">
        <v>1423</v>
      </c>
      <c r="D947" s="40" t="s">
        <v>1424</v>
      </c>
      <c r="E947" s="16">
        <v>1</v>
      </c>
      <c r="F947" s="16">
        <v>1911</v>
      </c>
      <c r="G947" s="42">
        <v>101310011</v>
      </c>
      <c r="H947" s="5">
        <v>271244</v>
      </c>
      <c r="I947" s="429">
        <v>0</v>
      </c>
      <c r="J947" s="18"/>
      <c r="K947" s="285"/>
      <c r="L947" s="969"/>
    </row>
    <row r="948" spans="1:13" ht="27.6" x14ac:dyDescent="0.3">
      <c r="A948" s="969"/>
      <c r="B948" s="1091"/>
      <c r="C948" s="62" t="s">
        <v>1425</v>
      </c>
      <c r="D948" s="16">
        <v>100.3</v>
      </c>
      <c r="E948" s="16">
        <v>1</v>
      </c>
      <c r="F948" s="16">
        <v>1959</v>
      </c>
      <c r="G948" s="42">
        <v>101310012</v>
      </c>
      <c r="H948" s="5">
        <v>23355</v>
      </c>
      <c r="I948" s="429">
        <v>0</v>
      </c>
      <c r="J948" s="18"/>
      <c r="K948" s="285"/>
      <c r="L948" s="969"/>
    </row>
    <row r="949" spans="1:13" ht="28.2" x14ac:dyDescent="0.3">
      <c r="A949" s="970"/>
      <c r="B949" s="1091"/>
      <c r="C949" s="841" t="s">
        <v>1426</v>
      </c>
      <c r="D949" s="16">
        <v>8.9</v>
      </c>
      <c r="E949" s="16">
        <v>1</v>
      </c>
      <c r="F949" s="16">
        <v>1918</v>
      </c>
      <c r="G949" s="42">
        <v>101310013</v>
      </c>
      <c r="H949" s="5">
        <v>591</v>
      </c>
      <c r="I949" s="429">
        <v>0</v>
      </c>
      <c r="J949" s="18"/>
      <c r="K949" s="285"/>
      <c r="L949" s="969"/>
    </row>
    <row r="950" spans="1:13" ht="36" x14ac:dyDescent="0.3">
      <c r="A950" s="27" t="s">
        <v>1416</v>
      </c>
      <c r="B950" s="1119"/>
      <c r="C950" s="841" t="s">
        <v>1427</v>
      </c>
      <c r="D950" s="16">
        <v>174.2</v>
      </c>
      <c r="E950" s="16"/>
      <c r="F950" s="16">
        <v>1968</v>
      </c>
      <c r="G950" s="42">
        <v>101310034</v>
      </c>
      <c r="H950" s="5">
        <v>94996.39</v>
      </c>
      <c r="I950" s="429">
        <v>58065.14</v>
      </c>
      <c r="J950" s="18"/>
      <c r="K950" s="285"/>
      <c r="L950" s="969"/>
    </row>
    <row r="951" spans="1:13" x14ac:dyDescent="0.3">
      <c r="A951" s="15"/>
      <c r="B951" s="340"/>
      <c r="C951" s="873"/>
      <c r="D951" s="330"/>
      <c r="E951" s="330"/>
      <c r="F951" s="330"/>
      <c r="G951" s="330" t="s">
        <v>1377</v>
      </c>
      <c r="H951" s="227">
        <f>SUM(H939:H950)</f>
        <v>5810154.4699999997</v>
      </c>
      <c r="I951" s="397">
        <f>SUM(I939:I950)</f>
        <v>2885185.72</v>
      </c>
      <c r="J951" s="344"/>
      <c r="K951" s="895"/>
      <c r="L951" s="969"/>
    </row>
    <row r="952" spans="1:13" ht="60" customHeight="1" x14ac:dyDescent="0.3">
      <c r="A952" s="1167" t="s">
        <v>1432</v>
      </c>
      <c r="B952" s="1171">
        <v>66</v>
      </c>
      <c r="C952" s="776" t="s">
        <v>1428</v>
      </c>
      <c r="D952" s="16">
        <v>1411.4</v>
      </c>
      <c r="E952" s="16">
        <v>1</v>
      </c>
      <c r="F952" s="16">
        <v>1965</v>
      </c>
      <c r="G952" s="16">
        <v>101310020</v>
      </c>
      <c r="H952" s="17">
        <v>1215797.6599999999</v>
      </c>
      <c r="I952" s="270">
        <v>582213.31999999995</v>
      </c>
      <c r="J952" s="18"/>
      <c r="K952" s="651" t="s">
        <v>1736</v>
      </c>
      <c r="L952" s="970"/>
    </row>
    <row r="953" spans="1:13" ht="21" customHeight="1" x14ac:dyDescent="0.3">
      <c r="A953" s="969"/>
      <c r="B953" s="1065"/>
      <c r="C953" s="793" t="s">
        <v>1429</v>
      </c>
      <c r="D953" s="16"/>
      <c r="E953" s="16"/>
      <c r="F953" s="16">
        <v>1965</v>
      </c>
      <c r="G953" s="16">
        <v>101310021</v>
      </c>
      <c r="H953" s="17">
        <v>21873</v>
      </c>
      <c r="I953" s="270">
        <v>0</v>
      </c>
      <c r="J953" s="18"/>
      <c r="K953" s="191"/>
      <c r="L953" s="64"/>
    </row>
    <row r="954" spans="1:13" ht="32.25" customHeight="1" x14ac:dyDescent="0.3">
      <c r="A954" s="969"/>
      <c r="B954" s="1065"/>
      <c r="C954" s="776" t="s">
        <v>1430</v>
      </c>
      <c r="D954" s="16"/>
      <c r="E954" s="16"/>
      <c r="F954" s="16">
        <v>1965</v>
      </c>
      <c r="G954" s="16">
        <v>101310022</v>
      </c>
      <c r="H954" s="17">
        <v>16563</v>
      </c>
      <c r="I954" s="270">
        <v>0</v>
      </c>
      <c r="J954" s="18"/>
      <c r="K954" s="191"/>
      <c r="L954" s="329"/>
    </row>
    <row r="955" spans="1:13" ht="18" customHeight="1" x14ac:dyDescent="0.3">
      <c r="A955" s="969"/>
      <c r="B955" s="1065"/>
      <c r="C955" s="872" t="s">
        <v>1039</v>
      </c>
      <c r="D955" s="16"/>
      <c r="E955" s="16"/>
      <c r="F955" s="16">
        <v>1965</v>
      </c>
      <c r="G955" s="16">
        <v>101310024</v>
      </c>
      <c r="H955" s="17">
        <v>799</v>
      </c>
      <c r="I955" s="270">
        <v>0</v>
      </c>
      <c r="J955" s="18"/>
      <c r="K955" s="191"/>
      <c r="L955" s="345"/>
    </row>
    <row r="956" spans="1:13" ht="19.5" customHeight="1" x14ac:dyDescent="0.3">
      <c r="A956" s="969"/>
      <c r="B956" s="1065"/>
      <c r="C956" s="872" t="s">
        <v>1039</v>
      </c>
      <c r="D956" s="16"/>
      <c r="E956" s="16"/>
      <c r="F956" s="16">
        <v>1965</v>
      </c>
      <c r="G956" s="16">
        <v>101310025</v>
      </c>
      <c r="H956" s="17">
        <v>1904</v>
      </c>
      <c r="I956" s="270">
        <v>0</v>
      </c>
      <c r="J956" s="18"/>
      <c r="K956" s="191"/>
      <c r="L956" s="345"/>
    </row>
    <row r="957" spans="1:13" ht="21" customHeight="1" x14ac:dyDescent="0.3">
      <c r="A957" s="969"/>
      <c r="B957" s="1069"/>
      <c r="C957" s="874" t="s">
        <v>1431</v>
      </c>
      <c r="D957" s="16"/>
      <c r="E957" s="16"/>
      <c r="F957" s="16">
        <v>1965</v>
      </c>
      <c r="G957" s="16">
        <v>101310026</v>
      </c>
      <c r="H957" s="17">
        <v>5053</v>
      </c>
      <c r="I957" s="270">
        <v>219.87</v>
      </c>
      <c r="J957" s="18"/>
      <c r="K957" s="191"/>
      <c r="L957" s="346"/>
    </row>
    <row r="958" spans="1:13" ht="69" customHeight="1" x14ac:dyDescent="0.3">
      <c r="A958" s="970"/>
      <c r="B958" s="279"/>
      <c r="C958" s="887" t="s">
        <v>1978</v>
      </c>
      <c r="D958" s="888"/>
      <c r="E958" s="888"/>
      <c r="F958" s="888">
        <v>2025</v>
      </c>
      <c r="G958" s="888">
        <v>101310326</v>
      </c>
      <c r="H958" s="889">
        <v>2160000</v>
      </c>
      <c r="I958" s="890">
        <v>2102400</v>
      </c>
      <c r="J958" s="891"/>
      <c r="K958" s="891"/>
      <c r="L958" s="893" t="s">
        <v>1977</v>
      </c>
      <c r="M958" s="892"/>
    </row>
    <row r="959" spans="1:13" ht="21" customHeight="1" x14ac:dyDescent="0.3">
      <c r="A959" s="403"/>
      <c r="B959" s="579"/>
      <c r="C959" s="793"/>
      <c r="D959" s="330"/>
      <c r="E959" s="330"/>
      <c r="F959" s="330"/>
      <c r="G959" s="431" t="s">
        <v>1377</v>
      </c>
      <c r="H959" s="227">
        <f>SUM(H952:H958)</f>
        <v>3421989.66</v>
      </c>
      <c r="I959" s="397">
        <f>SUM(I952:I958)</f>
        <v>2684833.19</v>
      </c>
      <c r="J959" s="344"/>
      <c r="K959" s="534"/>
      <c r="L959" s="894"/>
    </row>
    <row r="960" spans="1:13" ht="72.75" customHeight="1" x14ac:dyDescent="0.3">
      <c r="A960" s="403" t="s">
        <v>1604</v>
      </c>
      <c r="B960" s="279">
        <v>67</v>
      </c>
      <c r="C960" s="875" t="s">
        <v>1603</v>
      </c>
      <c r="D960" s="16">
        <v>27.9</v>
      </c>
      <c r="E960" s="16">
        <v>1</v>
      </c>
      <c r="F960" s="16">
        <v>1995</v>
      </c>
      <c r="G960" s="16"/>
      <c r="H960" s="17">
        <v>8677</v>
      </c>
      <c r="I960" s="205">
        <v>0</v>
      </c>
      <c r="J960" s="18"/>
      <c r="K960" s="432" t="s">
        <v>1608</v>
      </c>
      <c r="L960" s="346"/>
    </row>
    <row r="961" spans="1:12" ht="21" customHeight="1" x14ac:dyDescent="0.3">
      <c r="A961" s="403"/>
      <c r="B961" s="579"/>
      <c r="C961" s="793"/>
      <c r="D961" s="330"/>
      <c r="E961" s="330"/>
      <c r="F961" s="330"/>
      <c r="G961" s="431" t="s">
        <v>1377</v>
      </c>
      <c r="H961" s="227">
        <f>SUM(H960)</f>
        <v>8677</v>
      </c>
      <c r="I961" s="397">
        <f>SUM(I960)</f>
        <v>0</v>
      </c>
      <c r="J961" s="344"/>
      <c r="K961" s="193"/>
      <c r="L961" s="346"/>
    </row>
    <row r="962" spans="1:12" ht="14.25" customHeight="1" x14ac:dyDescent="0.3">
      <c r="A962" s="968" t="s">
        <v>1604</v>
      </c>
      <c r="B962" s="279"/>
      <c r="C962" s="876" t="s">
        <v>1605</v>
      </c>
      <c r="D962" s="16"/>
      <c r="E962" s="16"/>
      <c r="F962" s="16"/>
      <c r="G962" s="16">
        <v>101330040</v>
      </c>
      <c r="H962" s="16">
        <v>3000</v>
      </c>
      <c r="I962" s="333">
        <v>1503.95</v>
      </c>
      <c r="J962" s="18"/>
      <c r="K962" s="191"/>
      <c r="L962" s="971" t="s">
        <v>1737</v>
      </c>
    </row>
    <row r="963" spans="1:12" ht="14.25" customHeight="1" x14ac:dyDescent="0.3">
      <c r="A963" s="969"/>
      <c r="B963" s="279"/>
      <c r="C963" s="876" t="s">
        <v>1039</v>
      </c>
      <c r="D963" s="16"/>
      <c r="E963" s="16"/>
      <c r="F963" s="16"/>
      <c r="G963" s="16">
        <v>101310325</v>
      </c>
      <c r="H963" s="16">
        <v>340</v>
      </c>
      <c r="I963" s="333">
        <v>0</v>
      </c>
      <c r="J963" s="18"/>
      <c r="K963" s="191"/>
      <c r="L963" s="972"/>
    </row>
    <row r="964" spans="1:12" ht="63.75" customHeight="1" x14ac:dyDescent="0.3">
      <c r="A964" s="969"/>
      <c r="B964" s="279">
        <v>68</v>
      </c>
      <c r="C964" s="875" t="s">
        <v>1606</v>
      </c>
      <c r="D964" s="16">
        <v>895.8</v>
      </c>
      <c r="E964" s="16"/>
      <c r="F964" s="16"/>
      <c r="G964" s="16">
        <v>101311415</v>
      </c>
      <c r="H964" s="16">
        <v>30920</v>
      </c>
      <c r="I964" s="333">
        <v>21665.65</v>
      </c>
      <c r="J964" s="18"/>
      <c r="K964" s="191"/>
      <c r="L964" s="972"/>
    </row>
    <row r="965" spans="1:12" ht="21" customHeight="1" x14ac:dyDescent="0.3">
      <c r="A965" s="969"/>
      <c r="B965" s="279"/>
      <c r="C965" s="876" t="s">
        <v>831</v>
      </c>
      <c r="D965" s="16"/>
      <c r="E965" s="16"/>
      <c r="F965" s="16"/>
      <c r="G965" s="16">
        <v>1013330015</v>
      </c>
      <c r="H965" s="16">
        <v>680</v>
      </c>
      <c r="I965" s="333">
        <v>0</v>
      </c>
      <c r="J965" s="18"/>
      <c r="K965" s="191"/>
      <c r="L965" s="972"/>
    </row>
    <row r="966" spans="1:12" ht="21" customHeight="1" x14ac:dyDescent="0.3">
      <c r="A966" s="969"/>
      <c r="B966" s="279"/>
      <c r="C966" s="876" t="s">
        <v>1046</v>
      </c>
      <c r="D966" s="16"/>
      <c r="E966" s="16"/>
      <c r="F966" s="16"/>
      <c r="G966" s="16">
        <v>1013330016</v>
      </c>
      <c r="H966" s="16">
        <v>480</v>
      </c>
      <c r="I966" s="333">
        <v>0</v>
      </c>
      <c r="J966" s="18"/>
      <c r="K966" s="191"/>
      <c r="L966" s="972"/>
    </row>
    <row r="967" spans="1:12" ht="21" customHeight="1" x14ac:dyDescent="0.3">
      <c r="A967" s="970"/>
      <c r="B967" s="279"/>
      <c r="C967" s="877" t="s">
        <v>1607</v>
      </c>
      <c r="D967" s="16"/>
      <c r="E967" s="16"/>
      <c r="F967" s="16"/>
      <c r="G967" s="16">
        <v>1013330017</v>
      </c>
      <c r="H967" s="16">
        <v>964</v>
      </c>
      <c r="I967" s="333">
        <v>0</v>
      </c>
      <c r="J967" s="18"/>
      <c r="K967" s="191"/>
      <c r="L967" s="973"/>
    </row>
    <row r="968" spans="1:12" x14ac:dyDescent="0.3">
      <c r="A968" s="15"/>
      <c r="B968" s="16"/>
      <c r="C968" s="36"/>
      <c r="D968" s="330"/>
      <c r="E968" s="330"/>
      <c r="F968" s="330"/>
      <c r="G968" s="330" t="s">
        <v>1377</v>
      </c>
      <c r="H968" s="310">
        <f>SUM(H962:H967)</f>
        <v>36384</v>
      </c>
      <c r="I968" s="278">
        <f>SUM(I962:I967)</f>
        <v>23169.600000000002</v>
      </c>
      <c r="J968" s="344"/>
      <c r="K968" s="191"/>
      <c r="L968" s="64"/>
    </row>
    <row r="969" spans="1:12" ht="30.6" customHeight="1" x14ac:dyDescent="0.3">
      <c r="A969" s="968" t="s">
        <v>1979</v>
      </c>
      <c r="B969" s="1168">
        <v>69</v>
      </c>
      <c r="C969" s="34" t="s">
        <v>1980</v>
      </c>
      <c r="D969" s="16">
        <v>346.2</v>
      </c>
      <c r="E969" s="16">
        <v>1</v>
      </c>
      <c r="F969" s="16">
        <v>1959</v>
      </c>
      <c r="G969" s="16">
        <v>101310001</v>
      </c>
      <c r="H969" s="16">
        <v>145108.72</v>
      </c>
      <c r="I969" s="41">
        <v>0</v>
      </c>
      <c r="J969" s="18"/>
      <c r="K969" s="191"/>
      <c r="L969" s="971" t="s">
        <v>1989</v>
      </c>
    </row>
    <row r="970" spans="1:12" x14ac:dyDescent="0.3">
      <c r="A970" s="969"/>
      <c r="B970" s="1169"/>
      <c r="C970" s="896" t="s">
        <v>1981</v>
      </c>
      <c r="D970" s="16">
        <v>92.3</v>
      </c>
      <c r="E970" s="16">
        <v>1</v>
      </c>
      <c r="F970" s="16">
        <v>1959</v>
      </c>
      <c r="G970" s="16">
        <v>101330001</v>
      </c>
      <c r="H970" s="16">
        <v>5818.15</v>
      </c>
      <c r="I970" s="41">
        <v>0.05</v>
      </c>
      <c r="J970" s="18"/>
      <c r="K970" s="191"/>
      <c r="L970" s="972"/>
    </row>
    <row r="971" spans="1:12" x14ac:dyDescent="0.3">
      <c r="A971" s="969"/>
      <c r="B971" s="1169"/>
      <c r="C971" s="819" t="s">
        <v>1982</v>
      </c>
      <c r="D971" s="16">
        <v>23.6</v>
      </c>
      <c r="E971" s="16">
        <v>1</v>
      </c>
      <c r="F971" s="16">
        <v>1965</v>
      </c>
      <c r="G971" s="16">
        <v>101330002</v>
      </c>
      <c r="H971" s="16">
        <v>1871.34</v>
      </c>
      <c r="I971" s="41">
        <v>0.1</v>
      </c>
      <c r="J971" s="18"/>
      <c r="K971" s="191"/>
      <c r="L971" s="972"/>
    </row>
    <row r="972" spans="1:12" ht="27.6" x14ac:dyDescent="0.3">
      <c r="A972" s="969"/>
      <c r="B972" s="1169"/>
      <c r="C972" s="819" t="s">
        <v>1983</v>
      </c>
      <c r="D972" s="16">
        <v>42.8</v>
      </c>
      <c r="E972" s="16">
        <v>1</v>
      </c>
      <c r="F972" s="16">
        <v>1977</v>
      </c>
      <c r="G972" s="16">
        <v>101330003</v>
      </c>
      <c r="H972" s="16">
        <v>2963.19</v>
      </c>
      <c r="I972" s="41">
        <v>270</v>
      </c>
      <c r="J972" s="18"/>
      <c r="K972" s="191"/>
      <c r="L972" s="972"/>
    </row>
    <row r="973" spans="1:12" ht="27.6" x14ac:dyDescent="0.3">
      <c r="A973" s="969"/>
      <c r="B973" s="1169"/>
      <c r="C973" s="819" t="s">
        <v>1984</v>
      </c>
      <c r="D973" s="16">
        <v>51.1</v>
      </c>
      <c r="E973" s="16">
        <v>1</v>
      </c>
      <c r="F973" s="16">
        <v>1988</v>
      </c>
      <c r="G973" s="16">
        <v>101330004</v>
      </c>
      <c r="H973" s="16">
        <v>5519.03</v>
      </c>
      <c r="I973" s="41">
        <v>0.05</v>
      </c>
      <c r="J973" s="18"/>
      <c r="K973" s="191"/>
      <c r="L973" s="972"/>
    </row>
    <row r="974" spans="1:12" x14ac:dyDescent="0.3">
      <c r="A974" s="969"/>
      <c r="B974" s="1169"/>
      <c r="C974" s="819" t="s">
        <v>1985</v>
      </c>
      <c r="D974" s="16">
        <v>74.400000000000006</v>
      </c>
      <c r="E974" s="16">
        <v>1</v>
      </c>
      <c r="F974" s="16">
        <v>1975</v>
      </c>
      <c r="G974" s="16">
        <v>101330005</v>
      </c>
      <c r="H974" s="16">
        <v>21000</v>
      </c>
      <c r="I974" s="41">
        <v>0.05</v>
      </c>
      <c r="J974" s="18"/>
      <c r="K974" s="191"/>
      <c r="L974" s="972"/>
    </row>
    <row r="975" spans="1:12" x14ac:dyDescent="0.3">
      <c r="A975" s="969"/>
      <c r="B975" s="1169"/>
      <c r="C975" s="819" t="s">
        <v>1986</v>
      </c>
      <c r="D975" s="16">
        <v>15</v>
      </c>
      <c r="E975" s="16">
        <v>1</v>
      </c>
      <c r="F975" s="16">
        <v>2002</v>
      </c>
      <c r="G975" s="16">
        <v>101330006</v>
      </c>
      <c r="H975" s="16">
        <v>1000</v>
      </c>
      <c r="I975" s="41">
        <v>0.11</v>
      </c>
      <c r="J975" s="18"/>
      <c r="K975" s="191"/>
      <c r="L975" s="972"/>
    </row>
    <row r="976" spans="1:12" x14ac:dyDescent="0.3">
      <c r="A976" s="969"/>
      <c r="B976" s="1169"/>
      <c r="C976" s="896" t="s">
        <v>1987</v>
      </c>
      <c r="D976" s="16">
        <v>15.9</v>
      </c>
      <c r="E976" s="16">
        <v>1</v>
      </c>
      <c r="F976" s="16">
        <v>1960</v>
      </c>
      <c r="G976" s="16">
        <v>101330007</v>
      </c>
      <c r="H976" s="16">
        <v>1384.72</v>
      </c>
      <c r="I976" s="41">
        <v>0</v>
      </c>
      <c r="J976" s="18"/>
      <c r="K976" s="191"/>
      <c r="L976" s="972"/>
    </row>
    <row r="977" spans="1:14" x14ac:dyDescent="0.3">
      <c r="A977" s="969"/>
      <c r="B977" s="1169"/>
      <c r="C977" s="819" t="s">
        <v>1607</v>
      </c>
      <c r="D977" s="16"/>
      <c r="E977" s="16">
        <v>1</v>
      </c>
      <c r="F977" s="16">
        <v>1986</v>
      </c>
      <c r="G977" s="16">
        <v>101330005</v>
      </c>
      <c r="H977" s="16">
        <v>219.17</v>
      </c>
      <c r="I977" s="41">
        <v>0</v>
      </c>
      <c r="J977" s="18"/>
      <c r="K977" s="191"/>
      <c r="L977" s="972"/>
    </row>
    <row r="978" spans="1:14" x14ac:dyDescent="0.3">
      <c r="A978" s="969"/>
      <c r="B978" s="1169"/>
      <c r="C978" s="896" t="s">
        <v>831</v>
      </c>
      <c r="D978" s="16"/>
      <c r="E978" s="16">
        <v>1</v>
      </c>
      <c r="F978" s="16">
        <v>1970</v>
      </c>
      <c r="G978" s="16">
        <v>101330008</v>
      </c>
      <c r="H978" s="16">
        <v>791.27</v>
      </c>
      <c r="I978" s="41">
        <v>0</v>
      </c>
      <c r="J978" s="18"/>
      <c r="K978" s="191"/>
      <c r="L978" s="972"/>
    </row>
    <row r="979" spans="1:14" x14ac:dyDescent="0.3">
      <c r="A979" s="969"/>
      <c r="B979" s="1169"/>
      <c r="C979" s="819" t="s">
        <v>831</v>
      </c>
      <c r="D979" s="16"/>
      <c r="E979" s="16">
        <v>1</v>
      </c>
      <c r="F979" s="16">
        <v>1970</v>
      </c>
      <c r="G979" s="16">
        <v>101330009</v>
      </c>
      <c r="H979" s="16">
        <v>791.26</v>
      </c>
      <c r="I979" s="41">
        <v>0</v>
      </c>
      <c r="J979" s="18"/>
      <c r="K979" s="191"/>
      <c r="L979" s="972"/>
    </row>
    <row r="980" spans="1:14" x14ac:dyDescent="0.3">
      <c r="A980" s="970"/>
      <c r="B980" s="1170"/>
      <c r="C980" s="897" t="s">
        <v>1988</v>
      </c>
      <c r="D980" s="16"/>
      <c r="E980" s="16">
        <v>1</v>
      </c>
      <c r="F980" s="16">
        <v>1970</v>
      </c>
      <c r="G980" s="16">
        <v>101330010</v>
      </c>
      <c r="H980" s="16">
        <v>296.73</v>
      </c>
      <c r="I980" s="41">
        <v>0</v>
      </c>
      <c r="J980" s="18"/>
      <c r="K980" s="191"/>
      <c r="L980" s="973"/>
    </row>
    <row r="981" spans="1:14" x14ac:dyDescent="0.3">
      <c r="A981" s="15"/>
      <c r="B981" s="16"/>
      <c r="C981" s="36"/>
      <c r="D981" s="330"/>
      <c r="E981" s="330"/>
      <c r="F981" s="330"/>
      <c r="G981" s="330" t="s">
        <v>1377</v>
      </c>
      <c r="H981" s="310">
        <f>SUM(H969:H980)</f>
        <v>186763.58000000002</v>
      </c>
      <c r="I981" s="278">
        <f>SUM(I969:I980)</f>
        <v>270.36</v>
      </c>
      <c r="J981" s="344"/>
      <c r="K981" s="534"/>
      <c r="L981" s="64"/>
    </row>
    <row r="982" spans="1:14" x14ac:dyDescent="0.3">
      <c r="A982" s="433"/>
      <c r="B982" s="433"/>
      <c r="C982" s="433"/>
      <c r="D982" s="485"/>
      <c r="E982" s="435"/>
      <c r="F982" s="435"/>
      <c r="G982" s="435"/>
      <c r="H982" s="435"/>
      <c r="I982" s="486"/>
      <c r="J982" s="487"/>
      <c r="K982" s="488"/>
      <c r="L982" s="489"/>
    </row>
    <row r="983" spans="1:14" ht="91.5" customHeight="1" x14ac:dyDescent="0.3">
      <c r="A983" s="971" t="s">
        <v>1621</v>
      </c>
      <c r="B983" s="495">
        <v>1</v>
      </c>
      <c r="C983" s="958" t="s">
        <v>1622</v>
      </c>
      <c r="D983" s="879">
        <v>2555</v>
      </c>
      <c r="E983" s="879">
        <v>2</v>
      </c>
      <c r="F983" s="879">
        <v>1980</v>
      </c>
      <c r="G983" s="879">
        <v>101310001</v>
      </c>
      <c r="H983" s="603">
        <v>1783039</v>
      </c>
      <c r="I983" s="603">
        <v>0</v>
      </c>
      <c r="J983" s="603" t="s">
        <v>30</v>
      </c>
      <c r="K983" s="880" t="s">
        <v>1623</v>
      </c>
      <c r="L983" s="64"/>
    </row>
    <row r="984" spans="1:14" ht="60" x14ac:dyDescent="0.3">
      <c r="A984" s="973"/>
      <c r="B984" s="495">
        <v>2</v>
      </c>
      <c r="C984" s="958" t="s">
        <v>1624</v>
      </c>
      <c r="D984" s="879">
        <v>79.599999999999994</v>
      </c>
      <c r="E984" s="879">
        <v>1</v>
      </c>
      <c r="F984" s="879">
        <v>2003</v>
      </c>
      <c r="G984" s="879">
        <v>101310002</v>
      </c>
      <c r="H984" s="603">
        <v>93553</v>
      </c>
      <c r="I984" s="603">
        <v>33677.879999999997</v>
      </c>
      <c r="J984" s="603" t="s">
        <v>30</v>
      </c>
      <c r="K984" s="880" t="s">
        <v>1625</v>
      </c>
      <c r="L984" s="64"/>
    </row>
    <row r="985" spans="1:14" x14ac:dyDescent="0.3">
      <c r="A985" s="113"/>
      <c r="B985" s="113"/>
      <c r="C985" s="113"/>
      <c r="D985" s="555"/>
      <c r="E985" s="115"/>
      <c r="F985" s="115"/>
      <c r="G985" s="115"/>
      <c r="H985" s="370">
        <f>SUM(H983:H984)</f>
        <v>1876592</v>
      </c>
      <c r="I985" s="278">
        <f>SUM(I983:I984)</f>
        <v>33677.879999999997</v>
      </c>
      <c r="J985" s="344"/>
      <c r="K985" s="534"/>
      <c r="L985" s="535"/>
    </row>
    <row r="986" spans="1:14" x14ac:dyDescent="0.3">
      <c r="A986" s="433"/>
      <c r="B986" s="433"/>
      <c r="C986" s="433"/>
      <c r="D986" s="485"/>
      <c r="E986" s="435"/>
      <c r="F986" s="435"/>
      <c r="G986" s="435"/>
      <c r="H986" s="435"/>
      <c r="I986" s="486"/>
      <c r="J986" s="487"/>
      <c r="K986" s="488"/>
      <c r="L986" s="489"/>
    </row>
    <row r="987" spans="1:14" ht="133.5" customHeight="1" x14ac:dyDescent="0.3">
      <c r="A987" s="665" t="s">
        <v>2042</v>
      </c>
      <c r="B987" s="16">
        <v>1</v>
      </c>
      <c r="C987" s="243" t="s">
        <v>1760</v>
      </c>
      <c r="D987" s="16">
        <v>360.4</v>
      </c>
      <c r="E987" s="16">
        <v>2</v>
      </c>
      <c r="F987" s="118" t="s">
        <v>1630</v>
      </c>
      <c r="G987" s="44">
        <v>101310001</v>
      </c>
      <c r="H987" s="17">
        <v>93416</v>
      </c>
      <c r="I987" s="17">
        <v>0</v>
      </c>
      <c r="J987" s="354" t="s">
        <v>1210</v>
      </c>
      <c r="K987" s="878" t="s">
        <v>1898</v>
      </c>
      <c r="L987" s="93"/>
    </row>
    <row r="988" spans="1:14" ht="135.6" customHeight="1" x14ac:dyDescent="0.3">
      <c r="A988" s="665" t="s">
        <v>2042</v>
      </c>
      <c r="B988" s="16">
        <v>2</v>
      </c>
      <c r="C988" s="243" t="s">
        <v>1761</v>
      </c>
      <c r="D988" s="16">
        <v>18</v>
      </c>
      <c r="E988" s="16">
        <v>1</v>
      </c>
      <c r="F988" s="40" t="s">
        <v>1631</v>
      </c>
      <c r="G988" s="16">
        <v>10330001</v>
      </c>
      <c r="H988" s="17">
        <v>13738</v>
      </c>
      <c r="I988" s="17">
        <v>0</v>
      </c>
      <c r="J988" s="85" t="s">
        <v>1210</v>
      </c>
      <c r="K988" s="17" t="s">
        <v>1211</v>
      </c>
      <c r="L988" s="40"/>
      <c r="M988" s="670"/>
      <c r="N988" s="670"/>
    </row>
    <row r="989" spans="1:14" x14ac:dyDescent="0.3">
      <c r="A989" s="19" t="s">
        <v>6</v>
      </c>
      <c r="B989" s="20"/>
      <c r="C989" s="20"/>
      <c r="D989" s="371">
        <f>SUM(D987:D988)</f>
        <v>378.4</v>
      </c>
      <c r="E989" s="21"/>
      <c r="F989" s="21"/>
      <c r="G989" s="21"/>
      <c r="H989" s="227">
        <f>SUM(H987:H988)</f>
        <v>107154</v>
      </c>
      <c r="I989" s="213">
        <f>SUM(I987:I988)</f>
        <v>0</v>
      </c>
      <c r="J989" s="24"/>
      <c r="K989" s="22"/>
      <c r="L989" s="23"/>
    </row>
    <row r="990" spans="1:14" x14ac:dyDescent="0.3">
      <c r="A990" s="433"/>
      <c r="B990" s="433"/>
      <c r="C990" s="433"/>
      <c r="D990" s="441"/>
      <c r="E990" s="435"/>
      <c r="F990" s="435"/>
      <c r="G990" s="435"/>
      <c r="H990" s="485"/>
      <c r="I990" s="436"/>
      <c r="J990" s="436"/>
      <c r="K990" s="437"/>
      <c r="L990" s="438"/>
    </row>
    <row r="991" spans="1:14" ht="169.5" customHeight="1" x14ac:dyDescent="0.3">
      <c r="A991" s="666" t="s">
        <v>1216</v>
      </c>
      <c r="B991" s="16">
        <v>1</v>
      </c>
      <c r="C991" s="31" t="s">
        <v>1217</v>
      </c>
      <c r="D991" s="40">
        <v>210.8</v>
      </c>
      <c r="E991" s="16">
        <v>3</v>
      </c>
      <c r="F991" s="357" t="s">
        <v>1218</v>
      </c>
      <c r="G991" s="46">
        <v>101310001</v>
      </c>
      <c r="H991" s="46">
        <v>426000</v>
      </c>
      <c r="I991" s="85">
        <v>301496.46000000002</v>
      </c>
      <c r="J991" s="354" t="s">
        <v>1219</v>
      </c>
      <c r="K991" s="354" t="s">
        <v>373</v>
      </c>
      <c r="L991" s="118"/>
    </row>
    <row r="992" spans="1:14" x14ac:dyDescent="0.3">
      <c r="A992" s="19" t="s">
        <v>6</v>
      </c>
      <c r="B992" s="113"/>
      <c r="C992" s="113"/>
      <c r="D992" s="197">
        <f>SUM(D991:D991)</f>
        <v>210.8</v>
      </c>
      <c r="E992" s="198"/>
      <c r="F992" s="199"/>
      <c r="G992" s="200"/>
      <c r="H992" s="491">
        <v>426000</v>
      </c>
      <c r="I992" s="490">
        <f>SUM(I991:I991)</f>
        <v>301496.46000000002</v>
      </c>
      <c r="J992" s="201"/>
      <c r="K992" s="202"/>
      <c r="L992" s="203"/>
    </row>
    <row r="996" spans="3:10" ht="17.399999999999999" x14ac:dyDescent="0.3">
      <c r="C996" s="580" t="s">
        <v>1626</v>
      </c>
      <c r="J996" s="580" t="s">
        <v>1627</v>
      </c>
    </row>
    <row r="998" spans="3:10" x14ac:dyDescent="0.3">
      <c r="C998" s="68" t="s">
        <v>1762</v>
      </c>
    </row>
  </sheetData>
  <mergeCells count="352">
    <mergeCell ref="A952:A958"/>
    <mergeCell ref="A969:A980"/>
    <mergeCell ref="B969:B980"/>
    <mergeCell ref="L969:L980"/>
    <mergeCell ref="L910:L914"/>
    <mergeCell ref="L906:L907"/>
    <mergeCell ref="A910:A914"/>
    <mergeCell ref="A983:A984"/>
    <mergeCell ref="B952:B957"/>
    <mergeCell ref="L939:L952"/>
    <mergeCell ref="L935:L937"/>
    <mergeCell ref="L929:L933"/>
    <mergeCell ref="L923:L927"/>
    <mergeCell ref="L920:L921"/>
    <mergeCell ref="L916:L918"/>
    <mergeCell ref="A929:A933"/>
    <mergeCell ref="B929:B933"/>
    <mergeCell ref="A935:A937"/>
    <mergeCell ref="B935:B937"/>
    <mergeCell ref="A939:A944"/>
    <mergeCell ref="A947:A949"/>
    <mergeCell ref="B939:B950"/>
    <mergeCell ref="B915:B917"/>
    <mergeCell ref="A920:A921"/>
    <mergeCell ref="L801:L803"/>
    <mergeCell ref="L856:L861"/>
    <mergeCell ref="A839:A843"/>
    <mergeCell ref="H638:H639"/>
    <mergeCell ref="B839:B844"/>
    <mergeCell ref="B856:B861"/>
    <mergeCell ref="A801:A808"/>
    <mergeCell ref="B801:B809"/>
    <mergeCell ref="A812:A821"/>
    <mergeCell ref="C812:C818"/>
    <mergeCell ref="L774:L780"/>
    <mergeCell ref="C785:C786"/>
    <mergeCell ref="A753:A762"/>
    <mergeCell ref="A823:A830"/>
    <mergeCell ref="B823:B830"/>
    <mergeCell ref="A832:A837"/>
    <mergeCell ref="B832:B837"/>
    <mergeCell ref="L839:L843"/>
    <mergeCell ref="D812:D818"/>
    <mergeCell ref="E812:E818"/>
    <mergeCell ref="L824:L830"/>
    <mergeCell ref="L833:L837"/>
    <mergeCell ref="L852:L854"/>
    <mergeCell ref="L889:L898"/>
    <mergeCell ref="A864:A871"/>
    <mergeCell ref="B864:B865"/>
    <mergeCell ref="L864:L865"/>
    <mergeCell ref="L866:L879"/>
    <mergeCell ref="A872:A879"/>
    <mergeCell ref="B881:B888"/>
    <mergeCell ref="A881:A887"/>
    <mergeCell ref="L882:L886"/>
    <mergeCell ref="L845:L849"/>
    <mergeCell ref="J707:J708"/>
    <mergeCell ref="I719:I720"/>
    <mergeCell ref="J719:J720"/>
    <mergeCell ref="H719:H720"/>
    <mergeCell ref="K440:K441"/>
    <mergeCell ref="F432:F434"/>
    <mergeCell ref="J432:J434"/>
    <mergeCell ref="K432:K434"/>
    <mergeCell ref="L804:L809"/>
    <mergeCell ref="L812:L821"/>
    <mergeCell ref="L764:L772"/>
    <mergeCell ref="H812:H818"/>
    <mergeCell ref="J820:J821"/>
    <mergeCell ref="F812:F818"/>
    <mergeCell ref="G812:G818"/>
    <mergeCell ref="I812:I818"/>
    <mergeCell ref="J812:J818"/>
    <mergeCell ref="K812:K820"/>
    <mergeCell ref="L785:L791"/>
    <mergeCell ref="L754:L760"/>
    <mergeCell ref="L731:L736"/>
    <mergeCell ref="L659:L660"/>
    <mergeCell ref="L796:L799"/>
    <mergeCell ref="L638:L639"/>
    <mergeCell ref="B753:B761"/>
    <mergeCell ref="A763:A771"/>
    <mergeCell ref="H820:H821"/>
    <mergeCell ref="C820:C821"/>
    <mergeCell ref="D820:D821"/>
    <mergeCell ref="E820:E821"/>
    <mergeCell ref="F820:F821"/>
    <mergeCell ref="G820:G821"/>
    <mergeCell ref="I820:I821"/>
    <mergeCell ref="B763:B771"/>
    <mergeCell ref="A793:A799"/>
    <mergeCell ref="B793:B799"/>
    <mergeCell ref="A774:A776"/>
    <mergeCell ref="B774:B784"/>
    <mergeCell ref="B812:B821"/>
    <mergeCell ref="A777:A782"/>
    <mergeCell ref="A785:A789"/>
    <mergeCell ref="B785:B792"/>
    <mergeCell ref="C793:C794"/>
    <mergeCell ref="A739:A743"/>
    <mergeCell ref="B740:B743"/>
    <mergeCell ref="L740:L743"/>
    <mergeCell ref="A745:A748"/>
    <mergeCell ref="B923:B927"/>
    <mergeCell ref="A907:A908"/>
    <mergeCell ref="B846:B851"/>
    <mergeCell ref="B873:B879"/>
    <mergeCell ref="A889:A898"/>
    <mergeCell ref="B889:B898"/>
    <mergeCell ref="A852:A854"/>
    <mergeCell ref="B852:B854"/>
    <mergeCell ref="A845:A848"/>
    <mergeCell ref="A923:A927"/>
    <mergeCell ref="B906:B908"/>
    <mergeCell ref="B910:B914"/>
    <mergeCell ref="A856:A861"/>
    <mergeCell ref="L745:L750"/>
    <mergeCell ref="A749:A751"/>
    <mergeCell ref="A726:A729"/>
    <mergeCell ref="B726:B729"/>
    <mergeCell ref="A731:A736"/>
    <mergeCell ref="B731:B739"/>
    <mergeCell ref="A713:A717"/>
    <mergeCell ref="B713:B717"/>
    <mergeCell ref="A719:A720"/>
    <mergeCell ref="B719:B720"/>
    <mergeCell ref="C719:C720"/>
    <mergeCell ref="D719:D720"/>
    <mergeCell ref="E719:E720"/>
    <mergeCell ref="F719:F720"/>
    <mergeCell ref="G719:G720"/>
    <mergeCell ref="A702:A705"/>
    <mergeCell ref="B702:B705"/>
    <mergeCell ref="A706:A711"/>
    <mergeCell ref="B706:B711"/>
    <mergeCell ref="I707:I708"/>
    <mergeCell ref="A688:A692"/>
    <mergeCell ref="B688:B694"/>
    <mergeCell ref="A693:A694"/>
    <mergeCell ref="A696:A698"/>
    <mergeCell ref="B696:B698"/>
    <mergeCell ref="A671:A672"/>
    <mergeCell ref="B671:B672"/>
    <mergeCell ref="A674:A678"/>
    <mergeCell ref="B674:B678"/>
    <mergeCell ref="A680:A686"/>
    <mergeCell ref="B680:B686"/>
    <mergeCell ref="D638:D639"/>
    <mergeCell ref="E638:E639"/>
    <mergeCell ref="A663:A664"/>
    <mergeCell ref="B663:B664"/>
    <mergeCell ref="A665:A669"/>
    <mergeCell ref="B665:B669"/>
    <mergeCell ref="A659:A661"/>
    <mergeCell ref="A646:A648"/>
    <mergeCell ref="B646:B648"/>
    <mergeCell ref="A650:A653"/>
    <mergeCell ref="B650:B653"/>
    <mergeCell ref="B654:B657"/>
    <mergeCell ref="A655:A657"/>
    <mergeCell ref="B659:B660"/>
    <mergeCell ref="A641:A644"/>
    <mergeCell ref="B641:B644"/>
    <mergeCell ref="L630:L633"/>
    <mergeCell ref="A635:A636"/>
    <mergeCell ref="B635:B636"/>
    <mergeCell ref="L635:L636"/>
    <mergeCell ref="A612:A617"/>
    <mergeCell ref="B612:B617"/>
    <mergeCell ref="A619:A622"/>
    <mergeCell ref="B619:B622"/>
    <mergeCell ref="A624:A629"/>
    <mergeCell ref="B624:B629"/>
    <mergeCell ref="F638:F639"/>
    <mergeCell ref="G638:G639"/>
    <mergeCell ref="I638:I639"/>
    <mergeCell ref="J638:J639"/>
    <mergeCell ref="K638:K639"/>
    <mergeCell ref="A638:A639"/>
    <mergeCell ref="B638:B639"/>
    <mergeCell ref="C638:C639"/>
    <mergeCell ref="A591:A597"/>
    <mergeCell ref="B591:B597"/>
    <mergeCell ref="A599:A605"/>
    <mergeCell ref="B599:B605"/>
    <mergeCell ref="A607:A610"/>
    <mergeCell ref="B607:B610"/>
    <mergeCell ref="A630:A632"/>
    <mergeCell ref="B630:B633"/>
    <mergeCell ref="A575:A577"/>
    <mergeCell ref="B575:B577"/>
    <mergeCell ref="A579:A582"/>
    <mergeCell ref="B579:B582"/>
    <mergeCell ref="A584:A589"/>
    <mergeCell ref="B584:B589"/>
    <mergeCell ref="A558:A562"/>
    <mergeCell ref="B558:B562"/>
    <mergeCell ref="A564:A567"/>
    <mergeCell ref="B564:B567"/>
    <mergeCell ref="A569:A573"/>
    <mergeCell ref="B569:B573"/>
    <mergeCell ref="F440:F441"/>
    <mergeCell ref="G440:G441"/>
    <mergeCell ref="J440:J441"/>
    <mergeCell ref="L440:L441"/>
    <mergeCell ref="A440:A441"/>
    <mergeCell ref="B440:B441"/>
    <mergeCell ref="C440:C441"/>
    <mergeCell ref="D440:D441"/>
    <mergeCell ref="E440:E441"/>
    <mergeCell ref="F437:F439"/>
    <mergeCell ref="G437:G439"/>
    <mergeCell ref="J437:J439"/>
    <mergeCell ref="K437:K439"/>
    <mergeCell ref="L437:L439"/>
    <mergeCell ref="A437:A439"/>
    <mergeCell ref="B437:B439"/>
    <mergeCell ref="C437:C439"/>
    <mergeCell ref="D437:D439"/>
    <mergeCell ref="E437:E439"/>
    <mergeCell ref="L432:L434"/>
    <mergeCell ref="A435:A436"/>
    <mergeCell ref="B435:B436"/>
    <mergeCell ref="C435:C436"/>
    <mergeCell ref="D435:D436"/>
    <mergeCell ref="E435:E436"/>
    <mergeCell ref="F435:F436"/>
    <mergeCell ref="J435:J436"/>
    <mergeCell ref="K435:K436"/>
    <mergeCell ref="L435:L436"/>
    <mergeCell ref="A432:A434"/>
    <mergeCell ref="B432:B434"/>
    <mergeCell ref="C432:C434"/>
    <mergeCell ref="D432:D434"/>
    <mergeCell ref="E432:E434"/>
    <mergeCell ref="L428:L429"/>
    <mergeCell ref="A430:A431"/>
    <mergeCell ref="B430:B431"/>
    <mergeCell ref="C430:C431"/>
    <mergeCell ref="D430:D431"/>
    <mergeCell ref="E430:E431"/>
    <mergeCell ref="F430:F431"/>
    <mergeCell ref="I430:I431"/>
    <mergeCell ref="J430:J431"/>
    <mergeCell ref="K430:K431"/>
    <mergeCell ref="L430:L431"/>
    <mergeCell ref="A428:A429"/>
    <mergeCell ref="B428:B429"/>
    <mergeCell ref="D428:D429"/>
    <mergeCell ref="E428:E429"/>
    <mergeCell ref="F428:F429"/>
    <mergeCell ref="J428:J429"/>
    <mergeCell ref="K428:K429"/>
    <mergeCell ref="H430:H431"/>
    <mergeCell ref="L422:L424"/>
    <mergeCell ref="A425:A427"/>
    <mergeCell ref="B425:B427"/>
    <mergeCell ref="D425:D427"/>
    <mergeCell ref="E425:E427"/>
    <mergeCell ref="F425:F427"/>
    <mergeCell ref="J425:J427"/>
    <mergeCell ref="K425:K427"/>
    <mergeCell ref="L425:L427"/>
    <mergeCell ref="A422:A424"/>
    <mergeCell ref="B422:B424"/>
    <mergeCell ref="C422:C424"/>
    <mergeCell ref="D422:D424"/>
    <mergeCell ref="E422:E424"/>
    <mergeCell ref="F422:F424"/>
    <mergeCell ref="J422:J424"/>
    <mergeCell ref="K422:K424"/>
    <mergeCell ref="C370:L370"/>
    <mergeCell ref="C381:L381"/>
    <mergeCell ref="C387:L387"/>
    <mergeCell ref="C392:L392"/>
    <mergeCell ref="C406:L406"/>
    <mergeCell ref="B413:B414"/>
    <mergeCell ref="C413:C414"/>
    <mergeCell ref="D413:D414"/>
    <mergeCell ref="E413:E414"/>
    <mergeCell ref="F413:F414"/>
    <mergeCell ref="J413:J414"/>
    <mergeCell ref="K413:K414"/>
    <mergeCell ref="L413:L414"/>
    <mergeCell ref="C402:L402"/>
    <mergeCell ref="N2:O2"/>
    <mergeCell ref="N1:O1"/>
    <mergeCell ref="K1:L1"/>
    <mergeCell ref="K2:L2"/>
    <mergeCell ref="A5:L5"/>
    <mergeCell ref="A3:L3"/>
    <mergeCell ref="A4:L4"/>
    <mergeCell ref="C351:C352"/>
    <mergeCell ref="D351:D352"/>
    <mergeCell ref="E351:E352"/>
    <mergeCell ref="B249:B250"/>
    <mergeCell ref="D249:D250"/>
    <mergeCell ref="B282:B283"/>
    <mergeCell ref="C282:C283"/>
    <mergeCell ref="D282:D283"/>
    <mergeCell ref="E282:E283"/>
    <mergeCell ref="L351:L352"/>
    <mergeCell ref="K6:K7"/>
    <mergeCell ref="L6:L7"/>
    <mergeCell ref="H6:I6"/>
    <mergeCell ref="A6:A7"/>
    <mergeCell ref="B6:B7"/>
    <mergeCell ref="C6:C7"/>
    <mergeCell ref="A220:A226"/>
    <mergeCell ref="C220:L220"/>
    <mergeCell ref="K356:K357"/>
    <mergeCell ref="L356:L357"/>
    <mergeCell ref="F351:F352"/>
    <mergeCell ref="G351:G352"/>
    <mergeCell ref="I351:I352"/>
    <mergeCell ref="J351:J352"/>
    <mergeCell ref="K351:K352"/>
    <mergeCell ref="F282:F283"/>
    <mergeCell ref="D356:D357"/>
    <mergeCell ref="E356:E357"/>
    <mergeCell ref="F356:F357"/>
    <mergeCell ref="I356:I357"/>
    <mergeCell ref="J356:J357"/>
    <mergeCell ref="H356:H357"/>
    <mergeCell ref="H351:H352"/>
    <mergeCell ref="D221:D226"/>
    <mergeCell ref="K221:K226"/>
    <mergeCell ref="C36:D36"/>
    <mergeCell ref="A962:A967"/>
    <mergeCell ref="L962:L967"/>
    <mergeCell ref="A351:A352"/>
    <mergeCell ref="B351:B352"/>
    <mergeCell ref="A356:A357"/>
    <mergeCell ref="B356:B357"/>
    <mergeCell ref="C356:C357"/>
    <mergeCell ref="D6:D7"/>
    <mergeCell ref="E6:E7"/>
    <mergeCell ref="F6:F7"/>
    <mergeCell ref="G6:G7"/>
    <mergeCell ref="G356:G357"/>
    <mergeCell ref="J6:J7"/>
    <mergeCell ref="A413:A414"/>
    <mergeCell ref="L221:L226"/>
    <mergeCell ref="C221:C222"/>
    <mergeCell ref="E221:E222"/>
    <mergeCell ref="F221:F222"/>
    <mergeCell ref="G221:G222"/>
    <mergeCell ref="H221:H222"/>
    <mergeCell ref="I221:I222"/>
    <mergeCell ref="J221:J222"/>
    <mergeCell ref="B220:B226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>
    <oddFooter>&amp;C&amp;P</oddFooter>
  </headerFooter>
  <rowBreaks count="20" manualBreakCount="20">
    <brk id="37" max="11" man="1"/>
    <brk id="78" max="11" man="1"/>
    <brk id="152" max="11" man="1"/>
    <brk id="201" max="11" man="1"/>
    <brk id="225" max="11" man="1"/>
    <brk id="243" max="11" man="1"/>
    <brk id="271" max="11" man="1"/>
    <brk id="292" max="11" man="1"/>
    <brk id="443" max="11" man="1"/>
    <brk id="466" max="11" man="1"/>
    <brk id="475" max="11" man="1"/>
    <brk id="496" max="11" man="1"/>
    <brk id="527" max="11" man="1"/>
    <brk id="692" max="11" man="1"/>
    <brk id="750" max="11" man="1"/>
    <brk id="775" max="11" man="1"/>
    <brk id="804" max="11" man="1"/>
    <brk id="824" max="11" man="1"/>
    <brk id="930" max="11" man="1"/>
    <brk id="960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393"/>
  <sheetViews>
    <sheetView tabSelected="1" view="pageBreakPreview" topLeftCell="A45" zoomScale="106" zoomScaleNormal="100" zoomScaleSheetLayoutView="106" zoomScalePageLayoutView="78" workbookViewId="0">
      <selection activeCell="C50" sqref="C50"/>
    </sheetView>
  </sheetViews>
  <sheetFormatPr defaultRowHeight="15.6" x14ac:dyDescent="0.3"/>
  <cols>
    <col min="1" max="1" width="12.19921875" customWidth="1"/>
    <col min="2" max="2" width="5.8984375" customWidth="1"/>
    <col min="3" max="3" width="32.5" customWidth="1"/>
    <col min="4" max="4" width="14.69921875" customWidth="1"/>
    <col min="5" max="5" width="12.69921875" customWidth="1"/>
    <col min="6" max="6" width="9.3984375" customWidth="1"/>
    <col min="7" max="7" width="13.796875" customWidth="1"/>
    <col min="8" max="8" width="13" customWidth="1"/>
    <col min="9" max="9" width="14.19921875" customWidth="1"/>
    <col min="10" max="10" width="17.69921875" customWidth="1"/>
  </cols>
  <sheetData>
    <row r="1" spans="1:13" x14ac:dyDescent="0.3">
      <c r="A1" s="1"/>
      <c r="B1" s="1"/>
      <c r="C1" s="1"/>
      <c r="D1" s="1"/>
      <c r="E1" s="1"/>
      <c r="F1" s="1"/>
      <c r="G1" s="1"/>
      <c r="H1" s="1"/>
      <c r="I1" s="1175" t="s">
        <v>9</v>
      </c>
      <c r="J1" s="1175"/>
    </row>
    <row r="2" spans="1:13" ht="33" customHeight="1" x14ac:dyDescent="0.3">
      <c r="A2" s="1"/>
      <c r="B2" s="1"/>
      <c r="C2" s="1"/>
      <c r="D2" s="1"/>
      <c r="E2" s="1"/>
      <c r="F2" s="1"/>
      <c r="G2" s="1"/>
      <c r="H2" s="1"/>
      <c r="I2" s="1175" t="s">
        <v>1220</v>
      </c>
      <c r="J2" s="1175"/>
    </row>
    <row r="3" spans="1:13" x14ac:dyDescent="0.3">
      <c r="A3" s="1013" t="s">
        <v>97</v>
      </c>
      <c r="B3" s="1013"/>
      <c r="C3" s="1013"/>
      <c r="D3" s="1013"/>
      <c r="E3" s="1013"/>
      <c r="F3" s="1013"/>
      <c r="G3" s="1013"/>
      <c r="H3" s="1013"/>
      <c r="I3" s="1013"/>
      <c r="J3" s="1013"/>
      <c r="K3" s="1"/>
      <c r="L3" s="1"/>
      <c r="M3" s="1"/>
    </row>
    <row r="4" spans="1:13" ht="18" customHeight="1" x14ac:dyDescent="0.3">
      <c r="A4" s="1016" t="s">
        <v>1887</v>
      </c>
      <c r="B4" s="1016"/>
      <c r="C4" s="1016"/>
      <c r="D4" s="1016"/>
      <c r="E4" s="1016"/>
      <c r="F4" s="1016"/>
      <c r="G4" s="1016"/>
      <c r="H4" s="1016"/>
      <c r="I4" s="1016"/>
      <c r="J4" s="1016"/>
      <c r="K4" s="1"/>
      <c r="L4" s="1"/>
      <c r="M4" s="1"/>
    </row>
    <row r="5" spans="1:13" ht="31.95" customHeight="1" x14ac:dyDescent="0.3">
      <c r="A5" s="1180" t="s">
        <v>98</v>
      </c>
      <c r="B5" s="1180" t="s">
        <v>8</v>
      </c>
      <c r="C5" s="1180" t="s">
        <v>14</v>
      </c>
      <c r="D5" s="1180" t="s">
        <v>10</v>
      </c>
      <c r="E5" s="1180" t="s">
        <v>4</v>
      </c>
      <c r="F5" s="1184" t="s">
        <v>12</v>
      </c>
      <c r="G5" s="1192" t="s">
        <v>1489</v>
      </c>
      <c r="H5" s="1193"/>
      <c r="I5" s="1180" t="s">
        <v>11</v>
      </c>
      <c r="J5" s="1180" t="s">
        <v>1222</v>
      </c>
      <c r="K5" s="1"/>
      <c r="L5" s="1"/>
      <c r="M5" s="1"/>
    </row>
    <row r="6" spans="1:13" ht="31.95" customHeight="1" x14ac:dyDescent="0.3">
      <c r="A6" s="1181"/>
      <c r="B6" s="1181"/>
      <c r="C6" s="1181"/>
      <c r="D6" s="1181"/>
      <c r="E6" s="1181"/>
      <c r="F6" s="1185"/>
      <c r="G6" s="4" t="s">
        <v>1524</v>
      </c>
      <c r="H6" s="4" t="s">
        <v>1488</v>
      </c>
      <c r="I6" s="1181"/>
      <c r="J6" s="1181"/>
      <c r="K6" s="1"/>
      <c r="L6" s="1"/>
      <c r="M6" s="1"/>
    </row>
    <row r="7" spans="1:13" ht="14.25" customHeight="1" x14ac:dyDescent="0.3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/>
      <c r="H7" s="12">
        <v>7</v>
      </c>
      <c r="I7" s="12">
        <v>8</v>
      </c>
      <c r="J7" s="12">
        <v>9</v>
      </c>
    </row>
    <row r="8" spans="1:13" ht="18" customHeight="1" x14ac:dyDescent="0.3">
      <c r="A8" s="583"/>
      <c r="B8" s="159"/>
      <c r="C8" s="362" t="s">
        <v>16</v>
      </c>
      <c r="D8" s="520"/>
      <c r="E8" s="520"/>
      <c r="F8" s="520"/>
      <c r="G8" s="520"/>
      <c r="H8" s="421"/>
      <c r="I8" s="584"/>
      <c r="J8" s="94"/>
    </row>
    <row r="9" spans="1:13" ht="33" customHeight="1" x14ac:dyDescent="0.3">
      <c r="A9" s="112" t="s">
        <v>15</v>
      </c>
      <c r="B9" s="255">
        <v>1</v>
      </c>
      <c r="C9" s="1213" t="s">
        <v>17</v>
      </c>
      <c r="D9" s="520"/>
      <c r="E9" s="520">
        <v>101500007</v>
      </c>
      <c r="F9" s="520">
        <v>1986</v>
      </c>
      <c r="G9" s="421">
        <v>1593</v>
      </c>
      <c r="H9" s="421">
        <v>0</v>
      </c>
      <c r="I9" s="421" t="s">
        <v>29</v>
      </c>
      <c r="J9" s="109"/>
    </row>
    <row r="10" spans="1:13" x14ac:dyDescent="0.3">
      <c r="A10" s="112"/>
      <c r="B10" s="255"/>
      <c r="C10" s="362" t="s">
        <v>18</v>
      </c>
      <c r="D10" s="520"/>
      <c r="E10" s="520"/>
      <c r="F10" s="520"/>
      <c r="G10" s="520"/>
      <c r="H10" s="421"/>
      <c r="I10" s="584"/>
      <c r="J10" s="94"/>
    </row>
    <row r="11" spans="1:13" ht="33" customHeight="1" x14ac:dyDescent="0.3">
      <c r="A11" s="112" t="s">
        <v>15</v>
      </c>
      <c r="B11" s="255">
        <v>2</v>
      </c>
      <c r="C11" s="1204" t="s">
        <v>19</v>
      </c>
      <c r="D11" s="520" t="s">
        <v>27</v>
      </c>
      <c r="E11" s="520">
        <v>101500008</v>
      </c>
      <c r="F11" s="520">
        <v>1987</v>
      </c>
      <c r="G11" s="421">
        <v>2222</v>
      </c>
      <c r="H11" s="421">
        <v>0</v>
      </c>
      <c r="I11" s="421" t="s">
        <v>29</v>
      </c>
      <c r="J11" s="109"/>
    </row>
    <row r="12" spans="1:13" x14ac:dyDescent="0.3">
      <c r="A12" s="583"/>
      <c r="B12" s="159"/>
      <c r="C12" s="1205" t="s">
        <v>1260</v>
      </c>
      <c r="D12" s="520"/>
      <c r="E12" s="520"/>
      <c r="F12" s="520"/>
      <c r="G12" s="520"/>
      <c r="H12" s="421"/>
      <c r="I12" s="584"/>
      <c r="J12" s="94"/>
    </row>
    <row r="13" spans="1:13" ht="46.8" x14ac:dyDescent="0.3">
      <c r="A13" s="112" t="s">
        <v>15</v>
      </c>
      <c r="B13" s="520">
        <v>3</v>
      </c>
      <c r="C13" s="1206" t="s">
        <v>20</v>
      </c>
      <c r="D13" s="520"/>
      <c r="E13" s="520">
        <v>101500015</v>
      </c>
      <c r="F13" s="520">
        <v>1993</v>
      </c>
      <c r="G13" s="421">
        <v>26888</v>
      </c>
      <c r="H13" s="421">
        <v>0</v>
      </c>
      <c r="I13" s="421" t="s">
        <v>29</v>
      </c>
      <c r="J13" s="112"/>
    </row>
    <row r="14" spans="1:13" x14ac:dyDescent="0.3">
      <c r="A14" s="112"/>
      <c r="B14" s="520"/>
      <c r="C14" s="1207" t="s">
        <v>21</v>
      </c>
      <c r="D14" s="520"/>
      <c r="E14" s="520"/>
      <c r="F14" s="520"/>
      <c r="G14" s="520"/>
      <c r="H14" s="421"/>
      <c r="I14" s="584"/>
      <c r="J14" s="94"/>
    </row>
    <row r="15" spans="1:13" ht="31.2" x14ac:dyDescent="0.3">
      <c r="A15" s="112" t="s">
        <v>15</v>
      </c>
      <c r="B15" s="520">
        <v>4</v>
      </c>
      <c r="C15" s="1208" t="s">
        <v>22</v>
      </c>
      <c r="D15" s="255"/>
      <c r="E15" s="255">
        <v>101500017</v>
      </c>
      <c r="F15" s="255">
        <v>1994</v>
      </c>
      <c r="G15" s="5">
        <v>7955</v>
      </c>
      <c r="H15" s="5">
        <v>0</v>
      </c>
      <c r="I15" s="5" t="s">
        <v>29</v>
      </c>
      <c r="J15" s="731"/>
    </row>
    <row r="16" spans="1:13" x14ac:dyDescent="0.3">
      <c r="A16" s="112"/>
      <c r="B16" s="520"/>
      <c r="C16" s="1207" t="s">
        <v>23</v>
      </c>
      <c r="D16" s="520"/>
      <c r="E16" s="520"/>
      <c r="F16" s="520"/>
      <c r="G16" s="520"/>
      <c r="H16" s="421"/>
      <c r="I16" s="584"/>
      <c r="J16" s="94"/>
    </row>
    <row r="17" spans="1:10" ht="31.2" x14ac:dyDescent="0.3">
      <c r="A17" s="112" t="s">
        <v>15</v>
      </c>
      <c r="B17" s="520">
        <v>5</v>
      </c>
      <c r="C17" s="1209" t="s">
        <v>24</v>
      </c>
      <c r="D17" s="255" t="s">
        <v>28</v>
      </c>
      <c r="E17" s="255">
        <v>101500020</v>
      </c>
      <c r="F17" s="255">
        <v>1993</v>
      </c>
      <c r="G17" s="5">
        <v>6947</v>
      </c>
      <c r="H17" s="5">
        <v>0</v>
      </c>
      <c r="I17" s="5" t="s">
        <v>29</v>
      </c>
      <c r="J17" s="109"/>
    </row>
    <row r="18" spans="1:10" x14ac:dyDescent="0.3">
      <c r="A18" s="112"/>
      <c r="B18" s="520"/>
      <c r="C18" s="1207" t="s">
        <v>25</v>
      </c>
      <c r="D18" s="520"/>
      <c r="E18" s="520"/>
      <c r="F18" s="520"/>
      <c r="G18" s="520"/>
      <c r="H18" s="421"/>
      <c r="I18" s="584"/>
      <c r="J18" s="94"/>
    </row>
    <row r="19" spans="1:10" ht="31.2" x14ac:dyDescent="0.3">
      <c r="A19" s="112" t="s">
        <v>15</v>
      </c>
      <c r="B19" s="520">
        <v>6</v>
      </c>
      <c r="C19" s="1210" t="s">
        <v>26</v>
      </c>
      <c r="D19" s="255"/>
      <c r="E19" s="255">
        <v>101500024</v>
      </c>
      <c r="F19" s="255">
        <v>1993</v>
      </c>
      <c r="G19" s="5">
        <v>6249</v>
      </c>
      <c r="H19" s="5">
        <v>0</v>
      </c>
      <c r="I19" s="5" t="s">
        <v>29</v>
      </c>
      <c r="J19" s="109"/>
    </row>
    <row r="20" spans="1:10" ht="19.5" customHeight="1" x14ac:dyDescent="0.3">
      <c r="A20" s="112"/>
      <c r="B20" s="520"/>
      <c r="C20" s="1207" t="s">
        <v>75</v>
      </c>
      <c r="D20" s="520"/>
      <c r="E20" s="520"/>
      <c r="F20" s="520"/>
      <c r="G20" s="520"/>
      <c r="H20" s="421"/>
      <c r="I20" s="584"/>
      <c r="J20" s="26"/>
    </row>
    <row r="21" spans="1:10" ht="32.25" customHeight="1" x14ac:dyDescent="0.3">
      <c r="A21" s="112" t="s">
        <v>15</v>
      </c>
      <c r="B21" s="520">
        <v>7</v>
      </c>
      <c r="C21" s="1211" t="s">
        <v>76</v>
      </c>
      <c r="D21" s="520"/>
      <c r="E21" s="520">
        <v>101500030</v>
      </c>
      <c r="F21" s="520">
        <v>2003</v>
      </c>
      <c r="G21" s="421">
        <v>21528.240000000002</v>
      </c>
      <c r="H21" s="421">
        <v>0</v>
      </c>
      <c r="I21" s="715"/>
      <c r="J21" s="109"/>
    </row>
    <row r="22" spans="1:10" ht="28.8" customHeight="1" x14ac:dyDescent="0.3">
      <c r="A22" s="112" t="s">
        <v>15</v>
      </c>
      <c r="B22" s="520">
        <v>8</v>
      </c>
      <c r="C22" s="1212" t="s">
        <v>1261</v>
      </c>
      <c r="D22" s="520"/>
      <c r="E22" s="520">
        <v>101500036</v>
      </c>
      <c r="F22" s="520">
        <v>1994</v>
      </c>
      <c r="G22" s="421">
        <v>26337</v>
      </c>
      <c r="H22" s="421">
        <v>0</v>
      </c>
      <c r="I22" s="678" t="s">
        <v>1241</v>
      </c>
      <c r="J22" s="367"/>
    </row>
    <row r="23" spans="1:10" ht="33" customHeight="1" x14ac:dyDescent="0.3">
      <c r="A23" s="112" t="s">
        <v>15</v>
      </c>
      <c r="B23" s="520">
        <f>B22+1</f>
        <v>9</v>
      </c>
      <c r="C23" s="1212" t="s">
        <v>1262</v>
      </c>
      <c r="D23" s="520"/>
      <c r="E23" s="520">
        <v>101500037</v>
      </c>
      <c r="F23" s="520">
        <v>1993</v>
      </c>
      <c r="G23" s="421">
        <v>199316</v>
      </c>
      <c r="H23" s="421">
        <v>0</v>
      </c>
      <c r="I23" s="678" t="s">
        <v>1241</v>
      </c>
      <c r="J23" s="367"/>
    </row>
    <row r="24" spans="1:10" ht="32.25" customHeight="1" x14ac:dyDescent="0.3">
      <c r="A24" s="112" t="s">
        <v>15</v>
      </c>
      <c r="B24" s="520">
        <f t="shared" ref="B24:B37" si="0">B23+1</f>
        <v>10</v>
      </c>
      <c r="C24" s="1212" t="s">
        <v>1263</v>
      </c>
      <c r="D24" s="520"/>
      <c r="E24" s="520">
        <v>101500038</v>
      </c>
      <c r="F24" s="520">
        <v>2005</v>
      </c>
      <c r="G24" s="421">
        <v>85700</v>
      </c>
      <c r="H24" s="421">
        <v>0</v>
      </c>
      <c r="I24" s="678" t="s">
        <v>1241</v>
      </c>
      <c r="J24" s="367"/>
    </row>
    <row r="25" spans="1:10" ht="33" customHeight="1" x14ac:dyDescent="0.3">
      <c r="A25" s="112" t="s">
        <v>15</v>
      </c>
      <c r="B25" s="520">
        <f t="shared" si="0"/>
        <v>11</v>
      </c>
      <c r="C25" s="1212" t="s">
        <v>1264</v>
      </c>
      <c r="D25" s="520"/>
      <c r="E25" s="520">
        <v>101500039</v>
      </c>
      <c r="F25" s="520">
        <v>1978</v>
      </c>
      <c r="G25" s="421">
        <v>4307</v>
      </c>
      <c r="H25" s="421">
        <v>0</v>
      </c>
      <c r="I25" s="678" t="s">
        <v>1241</v>
      </c>
      <c r="J25" s="367"/>
    </row>
    <row r="26" spans="1:10" ht="36.6" customHeight="1" x14ac:dyDescent="0.3">
      <c r="A26" s="112" t="s">
        <v>15</v>
      </c>
      <c r="B26" s="159">
        <f t="shared" si="0"/>
        <v>12</v>
      </c>
      <c r="C26" s="1212" t="s">
        <v>1265</v>
      </c>
      <c r="D26" s="520"/>
      <c r="E26" s="520">
        <v>101500040</v>
      </c>
      <c r="F26" s="520">
        <v>1990</v>
      </c>
      <c r="G26" s="421">
        <v>17100.71</v>
      </c>
      <c r="H26" s="421">
        <v>0</v>
      </c>
      <c r="I26" s="678" t="s">
        <v>1241</v>
      </c>
      <c r="J26" s="367"/>
    </row>
    <row r="27" spans="1:10" ht="31.8" customHeight="1" x14ac:dyDescent="0.3">
      <c r="A27" s="112" t="s">
        <v>15</v>
      </c>
      <c r="B27" s="159">
        <f t="shared" si="0"/>
        <v>13</v>
      </c>
      <c r="C27" s="1214" t="s">
        <v>1276</v>
      </c>
      <c r="D27" s="520"/>
      <c r="E27" s="520">
        <v>101500041</v>
      </c>
      <c r="F27" s="520">
        <v>1990</v>
      </c>
      <c r="G27" s="421">
        <v>31450</v>
      </c>
      <c r="H27" s="421">
        <v>0</v>
      </c>
      <c r="I27" s="678" t="s">
        <v>1241</v>
      </c>
      <c r="J27" s="367"/>
    </row>
    <row r="28" spans="1:10" ht="27.6" customHeight="1" x14ac:dyDescent="0.3">
      <c r="A28" s="112" t="s">
        <v>15</v>
      </c>
      <c r="B28" s="159">
        <f t="shared" si="0"/>
        <v>14</v>
      </c>
      <c r="C28" s="1212" t="s">
        <v>1266</v>
      </c>
      <c r="D28" s="520"/>
      <c r="E28" s="520">
        <v>101500042</v>
      </c>
      <c r="F28" s="520">
        <v>1990</v>
      </c>
      <c r="G28" s="421">
        <v>7600</v>
      </c>
      <c r="H28" s="421">
        <v>0</v>
      </c>
      <c r="I28" s="678" t="s">
        <v>1241</v>
      </c>
      <c r="J28" s="367"/>
    </row>
    <row r="29" spans="1:10" ht="39" customHeight="1" x14ac:dyDescent="0.3">
      <c r="A29" s="112" t="s">
        <v>15</v>
      </c>
      <c r="B29" s="159">
        <f t="shared" si="0"/>
        <v>15</v>
      </c>
      <c r="C29" s="1212" t="s">
        <v>1267</v>
      </c>
      <c r="D29" s="520"/>
      <c r="E29" s="520">
        <v>101500043</v>
      </c>
      <c r="F29" s="520">
        <v>1989</v>
      </c>
      <c r="G29" s="421">
        <v>2493</v>
      </c>
      <c r="H29" s="421">
        <v>0</v>
      </c>
      <c r="I29" s="678" t="s">
        <v>1241</v>
      </c>
      <c r="J29" s="367"/>
    </row>
    <row r="30" spans="1:10" ht="40.799999999999997" customHeight="1" x14ac:dyDescent="0.3">
      <c r="A30" s="112" t="s">
        <v>15</v>
      </c>
      <c r="B30" s="159">
        <f t="shared" si="0"/>
        <v>16</v>
      </c>
      <c r="C30" s="1212" t="s">
        <v>1268</v>
      </c>
      <c r="D30" s="520"/>
      <c r="E30" s="520">
        <v>101500044</v>
      </c>
      <c r="F30" s="520">
        <v>1989</v>
      </c>
      <c r="G30" s="421">
        <v>3742</v>
      </c>
      <c r="H30" s="421">
        <v>0</v>
      </c>
      <c r="I30" s="678" t="s">
        <v>1241</v>
      </c>
      <c r="J30" s="367"/>
    </row>
    <row r="31" spans="1:10" ht="48" customHeight="1" x14ac:dyDescent="0.3">
      <c r="A31" s="112" t="s">
        <v>15</v>
      </c>
      <c r="B31" s="520">
        <f t="shared" si="0"/>
        <v>17</v>
      </c>
      <c r="C31" s="1214" t="s">
        <v>1277</v>
      </c>
      <c r="D31" s="520"/>
      <c r="E31" s="520">
        <v>101500045</v>
      </c>
      <c r="F31" s="520">
        <v>2017</v>
      </c>
      <c r="G31" s="421">
        <v>1748109.06</v>
      </c>
      <c r="H31" s="421">
        <v>0</v>
      </c>
      <c r="I31" s="678" t="s">
        <v>1241</v>
      </c>
      <c r="J31" s="750"/>
    </row>
    <row r="32" spans="1:10" ht="39" customHeight="1" x14ac:dyDescent="0.3">
      <c r="A32" s="112" t="s">
        <v>15</v>
      </c>
      <c r="B32" s="520">
        <f t="shared" si="0"/>
        <v>18</v>
      </c>
      <c r="C32" s="1212" t="s">
        <v>1269</v>
      </c>
      <c r="D32" s="520"/>
      <c r="E32" s="520">
        <v>101500046</v>
      </c>
      <c r="F32" s="520">
        <v>1991</v>
      </c>
      <c r="G32" s="421">
        <v>9031</v>
      </c>
      <c r="H32" s="421">
        <v>0</v>
      </c>
      <c r="I32" s="678" t="s">
        <v>1241</v>
      </c>
      <c r="J32" s="750"/>
    </row>
    <row r="33" spans="1:10" ht="52.2" customHeight="1" x14ac:dyDescent="0.3">
      <c r="A33" s="112" t="s">
        <v>15</v>
      </c>
      <c r="B33" s="520">
        <f t="shared" si="0"/>
        <v>19</v>
      </c>
      <c r="C33" s="1212" t="s">
        <v>1525</v>
      </c>
      <c r="D33" s="520"/>
      <c r="E33" s="520">
        <v>101500047</v>
      </c>
      <c r="F33" s="520">
        <v>1991</v>
      </c>
      <c r="G33" s="421">
        <v>1053.6600000000001</v>
      </c>
      <c r="H33" s="421">
        <v>0</v>
      </c>
      <c r="I33" s="678" t="s">
        <v>1241</v>
      </c>
      <c r="J33" s="750"/>
    </row>
    <row r="34" spans="1:10" ht="31.2" customHeight="1" x14ac:dyDescent="0.3">
      <c r="A34" s="112" t="s">
        <v>15</v>
      </c>
      <c r="B34" s="520">
        <f t="shared" si="0"/>
        <v>20</v>
      </c>
      <c r="C34" s="1212" t="s">
        <v>1270</v>
      </c>
      <c r="D34" s="520"/>
      <c r="E34" s="520">
        <v>101500048</v>
      </c>
      <c r="F34" s="520">
        <v>1990</v>
      </c>
      <c r="G34" s="421">
        <v>4729.03</v>
      </c>
      <c r="H34" s="421">
        <v>0</v>
      </c>
      <c r="I34" s="678" t="s">
        <v>1241</v>
      </c>
      <c r="J34" s="750"/>
    </row>
    <row r="35" spans="1:10" ht="32.25" customHeight="1" x14ac:dyDescent="0.3">
      <c r="A35" s="112" t="s">
        <v>15</v>
      </c>
      <c r="B35" s="520">
        <f t="shared" si="0"/>
        <v>21</v>
      </c>
      <c r="C35" s="1212" t="s">
        <v>1526</v>
      </c>
      <c r="D35" s="520"/>
      <c r="E35" s="520">
        <v>101500049</v>
      </c>
      <c r="F35" s="520">
        <v>2001</v>
      </c>
      <c r="G35" s="421">
        <v>15958.69</v>
      </c>
      <c r="H35" s="421">
        <v>0</v>
      </c>
      <c r="I35" s="678" t="s">
        <v>1241</v>
      </c>
      <c r="J35" s="750"/>
    </row>
    <row r="36" spans="1:10" ht="34.799999999999997" customHeight="1" x14ac:dyDescent="0.3">
      <c r="A36" s="112" t="s">
        <v>15</v>
      </c>
      <c r="B36" s="520">
        <f t="shared" si="0"/>
        <v>22</v>
      </c>
      <c r="C36" s="1212" t="s">
        <v>1271</v>
      </c>
      <c r="D36" s="520"/>
      <c r="E36" s="520">
        <v>101500050</v>
      </c>
      <c r="F36" s="520">
        <v>1991</v>
      </c>
      <c r="G36" s="421">
        <v>1738.13</v>
      </c>
      <c r="H36" s="421">
        <v>0</v>
      </c>
      <c r="I36" s="678" t="s">
        <v>1241</v>
      </c>
      <c r="J36" s="750"/>
    </row>
    <row r="37" spans="1:10" ht="55.8" customHeight="1" x14ac:dyDescent="0.3">
      <c r="A37" s="112" t="s">
        <v>15</v>
      </c>
      <c r="B37" s="520">
        <f t="shared" si="0"/>
        <v>23</v>
      </c>
      <c r="C37" s="1212" t="s">
        <v>1527</v>
      </c>
      <c r="D37" s="520"/>
      <c r="E37" s="520">
        <v>101500051</v>
      </c>
      <c r="F37" s="520">
        <v>1987</v>
      </c>
      <c r="G37" s="421">
        <v>41025.089999999997</v>
      </c>
      <c r="H37" s="421">
        <v>0</v>
      </c>
      <c r="I37" s="678" t="s">
        <v>1241</v>
      </c>
      <c r="J37" s="750"/>
    </row>
    <row r="38" spans="1:10" ht="16.5" customHeight="1" x14ac:dyDescent="0.3">
      <c r="A38" s="112"/>
      <c r="B38" s="159"/>
      <c r="C38" s="362" t="s">
        <v>1225</v>
      </c>
      <c r="D38" s="255"/>
      <c r="E38" s="255"/>
      <c r="F38" s="255"/>
      <c r="G38" s="255"/>
      <c r="H38" s="5"/>
      <c r="I38" s="775"/>
      <c r="J38" s="171"/>
    </row>
    <row r="39" spans="1:10" ht="49.2" customHeight="1" x14ac:dyDescent="0.3">
      <c r="A39" s="112" t="s">
        <v>15</v>
      </c>
      <c r="B39" s="1215">
        <v>25</v>
      </c>
      <c r="C39" s="1206" t="s">
        <v>1272</v>
      </c>
      <c r="D39" s="1215"/>
      <c r="E39" s="159">
        <v>101500034</v>
      </c>
      <c r="F39" s="159">
        <v>2002</v>
      </c>
      <c r="G39" s="585">
        <v>24014</v>
      </c>
      <c r="H39" s="585">
        <v>0</v>
      </c>
      <c r="I39" s="585" t="s">
        <v>29</v>
      </c>
      <c r="J39" s="368"/>
    </row>
    <row r="40" spans="1:10" ht="17.25" customHeight="1" x14ac:dyDescent="0.3">
      <c r="A40" s="112"/>
      <c r="B40" s="1216" t="s">
        <v>1521</v>
      </c>
      <c r="C40" s="1217"/>
      <c r="D40" s="1218"/>
      <c r="E40" s="255"/>
      <c r="F40" s="255"/>
      <c r="G40" s="255"/>
      <c r="H40" s="5"/>
      <c r="I40" s="586"/>
      <c r="J40" s="171"/>
    </row>
    <row r="41" spans="1:10" ht="32.25" customHeight="1" x14ac:dyDescent="0.3">
      <c r="A41" s="112" t="s">
        <v>15</v>
      </c>
      <c r="B41" s="1215">
        <v>26</v>
      </c>
      <c r="C41" s="1219" t="s">
        <v>1273</v>
      </c>
      <c r="D41" s="1215"/>
      <c r="E41" s="159">
        <v>101500035</v>
      </c>
      <c r="F41" s="159">
        <v>2006</v>
      </c>
      <c r="G41" s="585">
        <v>193500</v>
      </c>
      <c r="H41" s="585">
        <v>36377.440000000002</v>
      </c>
      <c r="I41" s="585" t="s">
        <v>29</v>
      </c>
      <c r="J41" s="208"/>
    </row>
    <row r="42" spans="1:10" ht="18" customHeight="1" x14ac:dyDescent="0.3">
      <c r="A42" s="112"/>
      <c r="B42" s="1215"/>
      <c r="C42" s="1220" t="s">
        <v>1252</v>
      </c>
      <c r="D42" s="1221"/>
      <c r="E42" s="255"/>
      <c r="F42" s="255"/>
      <c r="G42" s="255"/>
      <c r="H42" s="5"/>
      <c r="I42" s="586"/>
      <c r="J42" s="171"/>
    </row>
    <row r="43" spans="1:10" ht="34.200000000000003" customHeight="1" x14ac:dyDescent="0.3">
      <c r="A43" s="112" t="s">
        <v>15</v>
      </c>
      <c r="B43" s="1215">
        <v>27</v>
      </c>
      <c r="C43" s="1222" t="s">
        <v>1274</v>
      </c>
      <c r="D43" s="1221"/>
      <c r="E43" s="255">
        <v>101500052</v>
      </c>
      <c r="F43" s="255">
        <v>1995</v>
      </c>
      <c r="G43" s="5">
        <v>9982</v>
      </c>
      <c r="H43" s="5">
        <v>0</v>
      </c>
      <c r="I43" s="5" t="s">
        <v>29</v>
      </c>
      <c r="J43" s="369"/>
    </row>
    <row r="44" spans="1:10" ht="32.4" customHeight="1" x14ac:dyDescent="0.3">
      <c r="A44" s="112" t="s">
        <v>15</v>
      </c>
      <c r="B44" s="1215">
        <v>28</v>
      </c>
      <c r="C44" s="1223" t="s">
        <v>1275</v>
      </c>
      <c r="D44" s="1221"/>
      <c r="E44" s="255">
        <v>101500053</v>
      </c>
      <c r="F44" s="255">
        <v>2001</v>
      </c>
      <c r="G44" s="5">
        <v>21588</v>
      </c>
      <c r="H44" s="5">
        <v>0</v>
      </c>
      <c r="I44" s="5" t="s">
        <v>29</v>
      </c>
      <c r="J44" s="369"/>
    </row>
    <row r="45" spans="1:10" ht="16.5" customHeight="1" x14ac:dyDescent="0.3">
      <c r="A45" s="112"/>
      <c r="B45" s="1215"/>
      <c r="C45" s="1224"/>
      <c r="D45" s="1221"/>
      <c r="E45" s="255"/>
      <c r="F45" s="255"/>
      <c r="G45" s="777"/>
      <c r="H45" s="777"/>
      <c r="I45" s="775"/>
      <c r="J45" s="137"/>
    </row>
    <row r="46" spans="1:10" ht="51.75" customHeight="1" x14ac:dyDescent="0.3">
      <c r="A46" s="112" t="s">
        <v>15</v>
      </c>
      <c r="B46" s="1215">
        <v>29</v>
      </c>
      <c r="C46" s="1225" t="s">
        <v>1886</v>
      </c>
      <c r="D46" s="1226"/>
      <c r="E46" s="204">
        <v>101500071</v>
      </c>
      <c r="F46" s="520">
        <v>2023</v>
      </c>
      <c r="G46" s="763">
        <v>1470000</v>
      </c>
      <c r="H46" s="761">
        <v>1176000</v>
      </c>
      <c r="I46" s="678" t="s">
        <v>1669</v>
      </c>
      <c r="J46" s="779"/>
    </row>
    <row r="47" spans="1:10" ht="51.75" customHeight="1" x14ac:dyDescent="0.3">
      <c r="A47" s="112" t="s">
        <v>15</v>
      </c>
      <c r="B47" s="1221">
        <v>30</v>
      </c>
      <c r="C47" s="1227" t="s">
        <v>2019</v>
      </c>
      <c r="D47" s="1221"/>
      <c r="E47" s="25">
        <v>101500081</v>
      </c>
      <c r="F47" s="204">
        <v>2025</v>
      </c>
      <c r="G47" s="594">
        <v>1168500</v>
      </c>
      <c r="H47" s="910">
        <v>1112857.1399999999</v>
      </c>
      <c r="I47" s="911"/>
      <c r="J47" s="779"/>
    </row>
    <row r="48" spans="1:10" ht="53.4" customHeight="1" x14ac:dyDescent="0.3">
      <c r="A48" s="112" t="s">
        <v>15</v>
      </c>
      <c r="B48" s="1226">
        <v>31</v>
      </c>
      <c r="C48" s="1227" t="s">
        <v>2020</v>
      </c>
      <c r="D48" s="1226"/>
      <c r="E48" s="1228">
        <v>101500084</v>
      </c>
      <c r="F48" s="204">
        <v>2025</v>
      </c>
      <c r="G48" s="205">
        <v>9720000</v>
      </c>
      <c r="H48" s="205">
        <v>9720000</v>
      </c>
      <c r="I48" s="678" t="s">
        <v>1669</v>
      </c>
      <c r="J48" s="112"/>
    </row>
    <row r="49" spans="1:10" ht="33.75" customHeight="1" x14ac:dyDescent="0.3">
      <c r="A49" s="8" t="s">
        <v>6</v>
      </c>
      <c r="B49" s="9"/>
      <c r="C49" s="605"/>
      <c r="D49" s="13"/>
      <c r="E49" s="7"/>
      <c r="F49" s="7"/>
      <c r="G49" s="262">
        <f>SUM(G8:G48)</f>
        <v>14880656.609999999</v>
      </c>
      <c r="H49" s="262">
        <f>SUM(H8:H48)</f>
        <v>12045234.58</v>
      </c>
      <c r="I49" s="10"/>
      <c r="J49" s="11"/>
    </row>
    <row r="50" spans="1:10" ht="101.4" customHeight="1" x14ac:dyDescent="0.3">
      <c r="A50" s="137" t="s">
        <v>1259</v>
      </c>
      <c r="B50" s="159">
        <v>1</v>
      </c>
      <c r="C50" s="1229" t="s">
        <v>101</v>
      </c>
      <c r="D50" s="782" t="s">
        <v>1754</v>
      </c>
      <c r="E50" s="255">
        <v>101510002</v>
      </c>
      <c r="F50" s="255">
        <v>2013</v>
      </c>
      <c r="G50" s="5">
        <v>316000</v>
      </c>
      <c r="H50" s="5">
        <v>0</v>
      </c>
      <c r="I50" s="775" t="s">
        <v>100</v>
      </c>
      <c r="J50" s="6"/>
    </row>
    <row r="51" spans="1:10" ht="135.6" customHeight="1" x14ac:dyDescent="0.3">
      <c r="A51" s="780" t="s">
        <v>1259</v>
      </c>
      <c r="B51" s="159">
        <v>2</v>
      </c>
      <c r="C51" s="1229" t="s">
        <v>1278</v>
      </c>
      <c r="D51" s="782" t="s">
        <v>1755</v>
      </c>
      <c r="E51" s="255">
        <v>101510004</v>
      </c>
      <c r="F51" s="255">
        <v>2020</v>
      </c>
      <c r="G51" s="5">
        <v>1282183</v>
      </c>
      <c r="H51" s="5">
        <v>442658.42</v>
      </c>
      <c r="I51" s="775" t="s">
        <v>100</v>
      </c>
      <c r="J51" s="6"/>
    </row>
    <row r="52" spans="1:10" ht="96" customHeight="1" x14ac:dyDescent="0.3">
      <c r="A52" s="137" t="s">
        <v>1259</v>
      </c>
      <c r="B52" s="159">
        <v>3</v>
      </c>
      <c r="C52" s="1229" t="s">
        <v>1279</v>
      </c>
      <c r="D52" s="782" t="s">
        <v>1756</v>
      </c>
      <c r="E52" s="255">
        <v>101510005</v>
      </c>
      <c r="F52" s="255">
        <v>2021</v>
      </c>
      <c r="G52" s="5">
        <v>359338.9</v>
      </c>
      <c r="H52" s="5">
        <v>149724.54</v>
      </c>
      <c r="I52" s="775" t="s">
        <v>100</v>
      </c>
      <c r="J52" s="6"/>
    </row>
    <row r="53" spans="1:10" ht="96" customHeight="1" x14ac:dyDescent="0.3">
      <c r="A53" s="137" t="s">
        <v>1259</v>
      </c>
      <c r="B53" s="159">
        <v>4</v>
      </c>
      <c r="C53" s="1229" t="s">
        <v>1753</v>
      </c>
      <c r="D53" s="782" t="s">
        <v>1757</v>
      </c>
      <c r="E53" s="255">
        <v>101510007</v>
      </c>
      <c r="F53" s="255">
        <v>2019</v>
      </c>
      <c r="G53" s="5">
        <v>464162.98</v>
      </c>
      <c r="H53" s="5">
        <v>210738.91</v>
      </c>
      <c r="I53" s="775" t="s">
        <v>100</v>
      </c>
      <c r="J53" s="6"/>
    </row>
    <row r="54" spans="1:10" ht="96" customHeight="1" x14ac:dyDescent="0.3">
      <c r="A54" s="137" t="s">
        <v>1259</v>
      </c>
      <c r="B54" s="159">
        <v>5</v>
      </c>
      <c r="C54" s="1229" t="s">
        <v>1279</v>
      </c>
      <c r="D54" s="782" t="s">
        <v>1758</v>
      </c>
      <c r="E54" s="255">
        <v>101510006</v>
      </c>
      <c r="F54" s="255">
        <v>2021</v>
      </c>
      <c r="G54" s="5">
        <v>359338.9</v>
      </c>
      <c r="H54" s="5">
        <v>149724.54</v>
      </c>
      <c r="I54" s="775" t="s">
        <v>100</v>
      </c>
      <c r="J54" s="6"/>
    </row>
    <row r="55" spans="1:10" ht="112.2" customHeight="1" x14ac:dyDescent="0.3">
      <c r="A55" s="137" t="s">
        <v>1259</v>
      </c>
      <c r="B55" s="159">
        <v>6</v>
      </c>
      <c r="C55" s="1229" t="s">
        <v>1903</v>
      </c>
      <c r="D55" s="782" t="s">
        <v>1904</v>
      </c>
      <c r="E55" s="255">
        <v>101510009</v>
      </c>
      <c r="F55" s="255">
        <v>2025</v>
      </c>
      <c r="G55" s="5">
        <v>1234392.04</v>
      </c>
      <c r="H55" s="5">
        <v>1146221.18</v>
      </c>
      <c r="I55" s="775" t="s">
        <v>1669</v>
      </c>
      <c r="J55" s="6"/>
    </row>
    <row r="56" spans="1:10" ht="110.4" customHeight="1" x14ac:dyDescent="0.3">
      <c r="A56" s="137" t="s">
        <v>1259</v>
      </c>
      <c r="B56" s="159">
        <v>7</v>
      </c>
      <c r="C56" s="1229" t="s">
        <v>1905</v>
      </c>
      <c r="D56" s="782" t="s">
        <v>1906</v>
      </c>
      <c r="E56" s="255">
        <v>101510010</v>
      </c>
      <c r="F56" s="255">
        <v>2025</v>
      </c>
      <c r="G56" s="5">
        <v>1234392.04</v>
      </c>
      <c r="H56" s="5">
        <v>1146221.18</v>
      </c>
      <c r="I56" s="775" t="s">
        <v>1669</v>
      </c>
      <c r="J56" s="6"/>
    </row>
    <row r="57" spans="1:10" ht="118.8" customHeight="1" x14ac:dyDescent="0.3">
      <c r="A57" s="137" t="s">
        <v>1259</v>
      </c>
      <c r="B57" s="159">
        <v>8</v>
      </c>
      <c r="C57" s="1229" t="s">
        <v>1907</v>
      </c>
      <c r="D57" s="782" t="s">
        <v>1908</v>
      </c>
      <c r="E57" s="255">
        <v>101510011</v>
      </c>
      <c r="F57" s="255">
        <v>2025</v>
      </c>
      <c r="G57" s="5">
        <v>1234392.04</v>
      </c>
      <c r="H57" s="5">
        <v>1146221.18</v>
      </c>
      <c r="I57" s="775" t="s">
        <v>1669</v>
      </c>
      <c r="J57" s="6"/>
    </row>
    <row r="58" spans="1:10" ht="97.2" customHeight="1" x14ac:dyDescent="0.3">
      <c r="A58" s="137" t="s">
        <v>1259</v>
      </c>
      <c r="B58" s="159">
        <v>9</v>
      </c>
      <c r="C58" s="1229" t="s">
        <v>1909</v>
      </c>
      <c r="D58" s="782" t="s">
        <v>1910</v>
      </c>
      <c r="E58" s="255">
        <v>101510012</v>
      </c>
      <c r="F58" s="255">
        <v>2025</v>
      </c>
      <c r="G58" s="5">
        <v>2005784.97</v>
      </c>
      <c r="H58" s="5">
        <v>1886393.01</v>
      </c>
      <c r="I58" s="775" t="s">
        <v>1669</v>
      </c>
      <c r="J58" s="6"/>
    </row>
    <row r="59" spans="1:10" ht="28.5" customHeight="1" x14ac:dyDescent="0.3">
      <c r="A59" s="8" t="s">
        <v>6</v>
      </c>
      <c r="B59" s="9"/>
      <c r="C59" s="605"/>
      <c r="D59" s="13"/>
      <c r="E59" s="7"/>
      <c r="F59" s="7"/>
      <c r="G59" s="262">
        <f>SUM(G50:G58)</f>
        <v>8489984.8699999992</v>
      </c>
      <c r="H59" s="262">
        <f>SUM(H50:H58)</f>
        <v>6277902.959999999</v>
      </c>
      <c r="I59" s="10"/>
      <c r="J59" s="11"/>
    </row>
    <row r="60" spans="1:10" ht="41.4" x14ac:dyDescent="0.3">
      <c r="A60" s="38" t="s">
        <v>102</v>
      </c>
      <c r="B60" s="520">
        <v>1</v>
      </c>
      <c r="C60" s="1235" t="s">
        <v>107</v>
      </c>
      <c r="D60" s="255" t="s">
        <v>108</v>
      </c>
      <c r="E60" s="255" t="s">
        <v>109</v>
      </c>
      <c r="F60" s="255">
        <v>1996</v>
      </c>
      <c r="G60" s="5">
        <v>36940</v>
      </c>
      <c r="H60" s="5">
        <v>0</v>
      </c>
      <c r="I60" s="586" t="s">
        <v>30</v>
      </c>
      <c r="J60" s="6" t="s">
        <v>1535</v>
      </c>
    </row>
    <row r="61" spans="1:10" x14ac:dyDescent="0.3">
      <c r="A61" s="8" t="s">
        <v>6</v>
      </c>
      <c r="B61" s="9"/>
      <c r="C61" s="8"/>
      <c r="D61" s="13"/>
      <c r="E61" s="7"/>
      <c r="F61" s="7"/>
      <c r="G61" s="262">
        <f>SUM(G60)</f>
        <v>36940</v>
      </c>
      <c r="H61" s="218">
        <f>SUM(H60:H60)</f>
        <v>0</v>
      </c>
      <c r="I61" s="10"/>
      <c r="J61" s="11"/>
    </row>
    <row r="62" spans="1:10" ht="78" x14ac:dyDescent="0.3">
      <c r="A62" s="206" t="s">
        <v>110</v>
      </c>
      <c r="B62" s="204">
        <v>1</v>
      </c>
      <c r="C62" s="783" t="s">
        <v>143</v>
      </c>
      <c r="D62" s="269" t="s">
        <v>144</v>
      </c>
      <c r="E62" s="269">
        <v>10150001</v>
      </c>
      <c r="F62" s="269">
        <v>2019</v>
      </c>
      <c r="G62" s="270">
        <v>749167</v>
      </c>
      <c r="H62" s="270">
        <v>151189.35</v>
      </c>
      <c r="I62" s="767" t="s">
        <v>145</v>
      </c>
      <c r="J62" s="206"/>
    </row>
    <row r="63" spans="1:10" x14ac:dyDescent="0.3">
      <c r="A63" s="8" t="s">
        <v>6</v>
      </c>
      <c r="C63" s="8"/>
      <c r="D63" s="13"/>
      <c r="E63" s="7"/>
      <c r="F63" s="7"/>
      <c r="G63" s="623">
        <v>749167</v>
      </c>
      <c r="H63" s="218">
        <f>SUM(H62:H62)</f>
        <v>151189.35</v>
      </c>
      <c r="I63" s="10"/>
      <c r="J63" s="11"/>
    </row>
    <row r="64" spans="1:10" ht="46.8" x14ac:dyDescent="0.3">
      <c r="A64" s="724" t="s">
        <v>2043</v>
      </c>
      <c r="B64" s="255">
        <v>1</v>
      </c>
      <c r="C64" s="1230" t="s">
        <v>157</v>
      </c>
      <c r="D64" s="722" t="s">
        <v>158</v>
      </c>
      <c r="E64" s="722">
        <v>101400110</v>
      </c>
      <c r="F64" s="722">
        <v>1985</v>
      </c>
      <c r="G64" s="723">
        <v>879</v>
      </c>
      <c r="H64" s="723">
        <v>0</v>
      </c>
      <c r="I64" s="723" t="s">
        <v>1313</v>
      </c>
      <c r="J64" s="6"/>
    </row>
    <row r="65" spans="1:11" ht="46.8" x14ac:dyDescent="0.3">
      <c r="A65" s="724" t="s">
        <v>2043</v>
      </c>
      <c r="B65" s="255">
        <v>2</v>
      </c>
      <c r="C65" s="1230" t="s">
        <v>159</v>
      </c>
      <c r="D65" s="722" t="s">
        <v>160</v>
      </c>
      <c r="E65" s="722">
        <v>101400111</v>
      </c>
      <c r="F65" s="722">
        <v>1984</v>
      </c>
      <c r="G65" s="723">
        <v>3808</v>
      </c>
      <c r="H65" s="723">
        <v>0</v>
      </c>
      <c r="I65" s="723" t="s">
        <v>1313</v>
      </c>
      <c r="J65" s="6"/>
    </row>
    <row r="66" spans="1:11" ht="62.4" x14ac:dyDescent="0.3">
      <c r="A66" s="724" t="s">
        <v>2043</v>
      </c>
      <c r="B66" s="255">
        <v>3</v>
      </c>
      <c r="C66" s="1230" t="s">
        <v>161</v>
      </c>
      <c r="D66" s="722" t="s">
        <v>162</v>
      </c>
      <c r="E66" s="722">
        <v>10520025</v>
      </c>
      <c r="F66" s="722">
        <v>1994</v>
      </c>
      <c r="G66" s="741">
        <v>31275</v>
      </c>
      <c r="H66" s="723">
        <v>384.91</v>
      </c>
      <c r="I66" s="740" t="s">
        <v>1241</v>
      </c>
      <c r="J66" s="6"/>
    </row>
    <row r="67" spans="1:11" ht="46.8" x14ac:dyDescent="0.3">
      <c r="A67" s="724" t="s">
        <v>2043</v>
      </c>
      <c r="B67" s="255">
        <v>4</v>
      </c>
      <c r="C67" s="1230" t="s">
        <v>1314</v>
      </c>
      <c r="D67" s="725" t="s">
        <v>1536</v>
      </c>
      <c r="E67" s="725">
        <v>101500019</v>
      </c>
      <c r="F67" s="726"/>
      <c r="G67" s="727">
        <v>938760</v>
      </c>
      <c r="H67" s="727">
        <v>0</v>
      </c>
      <c r="I67" s="733" t="s">
        <v>1241</v>
      </c>
      <c r="J67" s="6"/>
    </row>
    <row r="68" spans="1:11" ht="46.8" x14ac:dyDescent="0.3">
      <c r="A68" s="724" t="s">
        <v>2043</v>
      </c>
      <c r="B68" s="255">
        <v>5</v>
      </c>
      <c r="C68" s="1231" t="s">
        <v>1537</v>
      </c>
      <c r="D68" s="729"/>
      <c r="E68" s="729">
        <v>101500055</v>
      </c>
      <c r="F68" s="730">
        <v>1965</v>
      </c>
      <c r="G68" s="727">
        <v>2853.68</v>
      </c>
      <c r="H68" s="727">
        <v>0</v>
      </c>
      <c r="I68" s="733" t="s">
        <v>1241</v>
      </c>
      <c r="J68" s="731" t="s">
        <v>1539</v>
      </c>
    </row>
    <row r="69" spans="1:11" ht="46.8" x14ac:dyDescent="0.3">
      <c r="A69" s="724" t="s">
        <v>2043</v>
      </c>
      <c r="B69" s="255">
        <v>6</v>
      </c>
      <c r="C69" s="1231" t="s">
        <v>1538</v>
      </c>
      <c r="D69" s="729"/>
      <c r="E69" s="729">
        <v>101500056</v>
      </c>
      <c r="F69" s="730">
        <v>1990</v>
      </c>
      <c r="G69" s="727">
        <v>11794</v>
      </c>
      <c r="H69" s="727">
        <v>0</v>
      </c>
      <c r="I69" s="733" t="s">
        <v>1241</v>
      </c>
      <c r="J69" s="731" t="s">
        <v>1539</v>
      </c>
    </row>
    <row r="70" spans="1:11" ht="46.8" x14ac:dyDescent="0.3">
      <c r="A70" s="724" t="s">
        <v>2043</v>
      </c>
      <c r="B70" s="725">
        <v>7</v>
      </c>
      <c r="C70" s="1232" t="s">
        <v>1684</v>
      </c>
      <c r="D70" s="732"/>
      <c r="E70" s="728">
        <v>101500054</v>
      </c>
      <c r="F70" s="733">
        <v>1982</v>
      </c>
      <c r="G70" s="734">
        <v>15000</v>
      </c>
      <c r="H70" s="734">
        <v>0</v>
      </c>
      <c r="I70" s="723" t="s">
        <v>1313</v>
      </c>
      <c r="J70" s="735" t="s">
        <v>1685</v>
      </c>
    </row>
    <row r="71" spans="1:11" ht="46.8" x14ac:dyDescent="0.3">
      <c r="A71" s="724" t="s">
        <v>2043</v>
      </c>
      <c r="B71" s="725">
        <v>8</v>
      </c>
      <c r="C71" s="1233" t="s">
        <v>1686</v>
      </c>
      <c r="D71" s="728" t="s">
        <v>1687</v>
      </c>
      <c r="E71" s="728">
        <v>101500064</v>
      </c>
      <c r="F71" s="733">
        <v>2023</v>
      </c>
      <c r="G71" s="734">
        <v>3366000</v>
      </c>
      <c r="H71" s="734">
        <v>1851300</v>
      </c>
      <c r="I71" s="733" t="s">
        <v>1241</v>
      </c>
      <c r="J71" s="736" t="s">
        <v>1688</v>
      </c>
    </row>
    <row r="72" spans="1:11" ht="62.4" x14ac:dyDescent="0.3">
      <c r="A72" s="724" t="s">
        <v>2043</v>
      </c>
      <c r="B72" s="729">
        <v>9</v>
      </c>
      <c r="C72" s="1234" t="s">
        <v>1801</v>
      </c>
      <c r="D72" s="742" t="s">
        <v>1802</v>
      </c>
      <c r="E72" s="742"/>
      <c r="F72" s="743">
        <v>1988</v>
      </c>
      <c r="G72" s="744">
        <v>492000</v>
      </c>
      <c r="H72" s="744">
        <v>401800</v>
      </c>
      <c r="I72" s="743" t="s">
        <v>1241</v>
      </c>
      <c r="J72" s="743" t="s">
        <v>1803</v>
      </c>
    </row>
    <row r="73" spans="1:11" ht="93.6" x14ac:dyDescent="0.3">
      <c r="A73" s="724" t="s">
        <v>2043</v>
      </c>
      <c r="B73" s="729">
        <v>10</v>
      </c>
      <c r="C73" s="1236" t="s">
        <v>1804</v>
      </c>
      <c r="D73" s="742" t="s">
        <v>1805</v>
      </c>
      <c r="E73" s="742">
        <v>31012025</v>
      </c>
      <c r="F73" s="743"/>
      <c r="G73" s="744">
        <v>172000</v>
      </c>
      <c r="H73" s="744">
        <v>140466.63</v>
      </c>
      <c r="I73" s="743" t="s">
        <v>1241</v>
      </c>
      <c r="J73" s="743" t="s">
        <v>1803</v>
      </c>
      <c r="K73" s="68"/>
    </row>
    <row r="74" spans="1:11" ht="62.4" x14ac:dyDescent="0.3">
      <c r="A74" s="724" t="s">
        <v>2043</v>
      </c>
      <c r="B74" s="729">
        <v>11</v>
      </c>
      <c r="C74" s="1237" t="s">
        <v>1808</v>
      </c>
      <c r="D74" s="683"/>
      <c r="E74" s="682"/>
      <c r="F74" s="682">
        <v>2024</v>
      </c>
      <c r="G74" s="682">
        <v>579410.78</v>
      </c>
      <c r="H74" s="682">
        <v>579410.78</v>
      </c>
      <c r="I74" s="682" t="s">
        <v>509</v>
      </c>
      <c r="J74" s="40" t="s">
        <v>1809</v>
      </c>
      <c r="K74" s="68"/>
    </row>
    <row r="75" spans="1:11" ht="78" x14ac:dyDescent="0.3">
      <c r="A75" s="714" t="s">
        <v>2043</v>
      </c>
      <c r="B75" s="729">
        <v>12</v>
      </c>
      <c r="C75" s="1234" t="s">
        <v>2021</v>
      </c>
      <c r="D75" s="912" t="s">
        <v>2022</v>
      </c>
      <c r="E75" s="912" t="s">
        <v>2022</v>
      </c>
      <c r="F75" s="913">
        <v>2024</v>
      </c>
      <c r="G75" s="914">
        <v>2175924.35</v>
      </c>
      <c r="H75" s="914">
        <v>1994597.3208333338</v>
      </c>
      <c r="I75" s="913" t="s">
        <v>1241</v>
      </c>
      <c r="J75" s="913" t="s">
        <v>2023</v>
      </c>
      <c r="K75" s="68"/>
    </row>
    <row r="76" spans="1:11" ht="46.8" x14ac:dyDescent="0.3">
      <c r="A76" s="714" t="s">
        <v>2043</v>
      </c>
      <c r="B76" s="729">
        <v>13</v>
      </c>
      <c r="C76" s="1238" t="s">
        <v>2024</v>
      </c>
      <c r="D76" s="742" t="s">
        <v>2022</v>
      </c>
      <c r="E76" s="742" t="s">
        <v>2022</v>
      </c>
      <c r="F76" s="743"/>
      <c r="G76" s="744">
        <v>300000</v>
      </c>
      <c r="H76" s="744">
        <v>300000</v>
      </c>
      <c r="I76" s="743" t="s">
        <v>1241</v>
      </c>
      <c r="J76" s="743" t="s">
        <v>2025</v>
      </c>
      <c r="K76" s="68"/>
    </row>
    <row r="77" spans="1:11" ht="46.8" x14ac:dyDescent="0.3">
      <c r="A77" s="714" t="s">
        <v>2043</v>
      </c>
      <c r="B77" s="729">
        <v>14</v>
      </c>
      <c r="C77" s="1239" t="s">
        <v>2026</v>
      </c>
      <c r="D77" s="742" t="s">
        <v>2022</v>
      </c>
      <c r="E77" s="742" t="s">
        <v>2022</v>
      </c>
      <c r="F77" s="743"/>
      <c r="G77" s="744">
        <v>99900</v>
      </c>
      <c r="H77" s="744">
        <v>99900</v>
      </c>
      <c r="I77" s="743" t="s">
        <v>1241</v>
      </c>
      <c r="J77" s="743" t="s">
        <v>2025</v>
      </c>
      <c r="K77" s="68"/>
    </row>
    <row r="78" spans="1:11" ht="93.6" x14ac:dyDescent="0.3">
      <c r="A78" s="714" t="s">
        <v>2043</v>
      </c>
      <c r="B78" s="729">
        <v>15</v>
      </c>
      <c r="C78" s="1240" t="s">
        <v>2027</v>
      </c>
      <c r="D78" s="742" t="s">
        <v>2022</v>
      </c>
      <c r="E78" s="742" t="s">
        <v>2022</v>
      </c>
      <c r="F78" s="743">
        <v>2024</v>
      </c>
      <c r="G78" s="744">
        <v>558315.44999999995</v>
      </c>
      <c r="H78" s="744">
        <v>558315.44999999995</v>
      </c>
      <c r="I78" s="743" t="s">
        <v>1241</v>
      </c>
      <c r="J78" s="743" t="s">
        <v>2028</v>
      </c>
      <c r="K78" s="68"/>
    </row>
    <row r="79" spans="1:11" x14ac:dyDescent="0.3">
      <c r="A79" s="737" t="s">
        <v>6</v>
      </c>
      <c r="B79" s="738"/>
      <c r="C79" s="816"/>
      <c r="D79" s="738"/>
      <c r="E79" s="738"/>
      <c r="F79" s="738"/>
      <c r="G79" s="739">
        <f>SUM(G64:G73)</f>
        <v>5034369.68</v>
      </c>
      <c r="H79" s="413">
        <f>SUM(H64:H74)</f>
        <v>2973362.3200000003</v>
      </c>
      <c r="I79" s="738"/>
      <c r="J79" s="738"/>
    </row>
    <row r="80" spans="1:11" s="67" customFormat="1" ht="46.8" x14ac:dyDescent="0.3">
      <c r="A80" s="784" t="s">
        <v>2044</v>
      </c>
      <c r="B80" s="711">
        <v>1</v>
      </c>
      <c r="C80" s="1241" t="s">
        <v>237</v>
      </c>
      <c r="D80" s="314" t="s">
        <v>238</v>
      </c>
      <c r="E80" s="314" t="s">
        <v>239</v>
      </c>
      <c r="F80" s="204" t="s">
        <v>240</v>
      </c>
      <c r="G80" s="204">
        <v>48027.05</v>
      </c>
      <c r="H80" s="205">
        <v>0</v>
      </c>
      <c r="I80" s="520" t="s">
        <v>30</v>
      </c>
      <c r="J80" s="78"/>
    </row>
    <row r="81" spans="1:10" ht="46.8" x14ac:dyDescent="0.3">
      <c r="A81" s="784" t="s">
        <v>2044</v>
      </c>
      <c r="B81" s="711">
        <v>2</v>
      </c>
      <c r="C81" s="1241" t="s">
        <v>241</v>
      </c>
      <c r="D81" s="314" t="s">
        <v>242</v>
      </c>
      <c r="E81" s="314" t="s">
        <v>243</v>
      </c>
      <c r="F81" s="204" t="s">
        <v>244</v>
      </c>
      <c r="G81" s="204">
        <v>16034.3</v>
      </c>
      <c r="H81" s="205">
        <v>0</v>
      </c>
      <c r="I81" s="520" t="s">
        <v>30</v>
      </c>
      <c r="J81" s="78"/>
    </row>
    <row r="82" spans="1:10" s="69" customFormat="1" ht="46.8" x14ac:dyDescent="0.25">
      <c r="A82" s="784" t="s">
        <v>2044</v>
      </c>
      <c r="B82" s="711">
        <v>3</v>
      </c>
      <c r="C82" s="1241" t="s">
        <v>245</v>
      </c>
      <c r="D82" s="314" t="s">
        <v>246</v>
      </c>
      <c r="E82" s="314" t="s">
        <v>247</v>
      </c>
      <c r="F82" s="204" t="s">
        <v>248</v>
      </c>
      <c r="G82" s="204">
        <v>12707.94</v>
      </c>
      <c r="H82" s="205">
        <v>0</v>
      </c>
      <c r="I82" s="520" t="s">
        <v>30</v>
      </c>
      <c r="J82" s="78"/>
    </row>
    <row r="83" spans="1:10" s="69" customFormat="1" ht="46.8" x14ac:dyDescent="0.25">
      <c r="A83" s="784" t="s">
        <v>2044</v>
      </c>
      <c r="B83" s="711">
        <v>4</v>
      </c>
      <c r="C83" s="1241" t="s">
        <v>249</v>
      </c>
      <c r="D83" s="314" t="s">
        <v>250</v>
      </c>
      <c r="E83" s="314" t="s">
        <v>251</v>
      </c>
      <c r="F83" s="204" t="s">
        <v>252</v>
      </c>
      <c r="G83" s="204">
        <v>6226.43</v>
      </c>
      <c r="H83" s="205">
        <v>0</v>
      </c>
      <c r="I83" s="520" t="s">
        <v>30</v>
      </c>
      <c r="J83" s="78"/>
    </row>
    <row r="84" spans="1:10" s="69" customFormat="1" ht="46.8" x14ac:dyDescent="0.25">
      <c r="A84" s="784" t="s">
        <v>2044</v>
      </c>
      <c r="B84" s="711">
        <v>5</v>
      </c>
      <c r="C84" s="1241" t="s">
        <v>249</v>
      </c>
      <c r="D84" s="314" t="s">
        <v>253</v>
      </c>
      <c r="E84" s="314" t="s">
        <v>254</v>
      </c>
      <c r="F84" s="204" t="s">
        <v>252</v>
      </c>
      <c r="G84" s="204">
        <v>6019.61</v>
      </c>
      <c r="H84" s="205">
        <v>0</v>
      </c>
      <c r="I84" s="520" t="s">
        <v>30</v>
      </c>
      <c r="J84" s="78"/>
    </row>
    <row r="85" spans="1:10" s="69" customFormat="1" ht="46.8" x14ac:dyDescent="0.25">
      <c r="A85" s="784" t="s">
        <v>2044</v>
      </c>
      <c r="B85" s="711">
        <v>6</v>
      </c>
      <c r="C85" s="1241" t="s">
        <v>255</v>
      </c>
      <c r="D85" s="314" t="s">
        <v>256</v>
      </c>
      <c r="E85" s="314" t="s">
        <v>257</v>
      </c>
      <c r="F85" s="204" t="s">
        <v>258</v>
      </c>
      <c r="G85" s="204">
        <v>11820.91</v>
      </c>
      <c r="H85" s="205">
        <v>0</v>
      </c>
      <c r="I85" s="520" t="s">
        <v>30</v>
      </c>
      <c r="J85" s="78"/>
    </row>
    <row r="86" spans="1:10" s="69" customFormat="1" ht="46.8" x14ac:dyDescent="0.25">
      <c r="A86" s="784" t="s">
        <v>2044</v>
      </c>
      <c r="B86" s="711">
        <v>7</v>
      </c>
      <c r="C86" s="1241" t="s">
        <v>259</v>
      </c>
      <c r="D86" s="314" t="s">
        <v>260</v>
      </c>
      <c r="E86" s="314" t="s">
        <v>261</v>
      </c>
      <c r="F86" s="204" t="s">
        <v>262</v>
      </c>
      <c r="G86" s="204">
        <v>4506.38</v>
      </c>
      <c r="H86" s="205">
        <v>0</v>
      </c>
      <c r="I86" s="520" t="s">
        <v>30</v>
      </c>
      <c r="J86" s="78"/>
    </row>
    <row r="87" spans="1:10" s="79" customFormat="1" ht="46.8" x14ac:dyDescent="0.3">
      <c r="A87" s="784" t="s">
        <v>2044</v>
      </c>
      <c r="B87" s="711">
        <v>8</v>
      </c>
      <c r="C87" s="1241" t="s">
        <v>249</v>
      </c>
      <c r="D87" s="314" t="s">
        <v>263</v>
      </c>
      <c r="E87" s="314" t="s">
        <v>264</v>
      </c>
      <c r="F87" s="204" t="s">
        <v>265</v>
      </c>
      <c r="G87" s="204">
        <v>32829.230000000003</v>
      </c>
      <c r="H87" s="205">
        <v>0</v>
      </c>
      <c r="I87" s="520" t="s">
        <v>30</v>
      </c>
      <c r="J87" s="78"/>
    </row>
    <row r="88" spans="1:10" s="79" customFormat="1" ht="62.4" x14ac:dyDescent="0.3">
      <c r="A88" s="784" t="s">
        <v>2044</v>
      </c>
      <c r="B88" s="711">
        <v>9</v>
      </c>
      <c r="C88" s="1241" t="s">
        <v>266</v>
      </c>
      <c r="D88" s="314" t="s">
        <v>267</v>
      </c>
      <c r="E88" s="314" t="s">
        <v>268</v>
      </c>
      <c r="F88" s="204" t="s">
        <v>269</v>
      </c>
      <c r="G88" s="204">
        <v>91110.18</v>
      </c>
      <c r="H88" s="205">
        <v>0</v>
      </c>
      <c r="I88" s="520" t="s">
        <v>30</v>
      </c>
      <c r="J88" s="78"/>
    </row>
    <row r="89" spans="1:10" s="79" customFormat="1" ht="46.8" x14ac:dyDescent="0.3">
      <c r="A89" s="784" t="s">
        <v>2044</v>
      </c>
      <c r="B89" s="711">
        <v>10</v>
      </c>
      <c r="C89" s="1241" t="s">
        <v>270</v>
      </c>
      <c r="D89" s="314" t="s">
        <v>271</v>
      </c>
      <c r="E89" s="314" t="s">
        <v>272</v>
      </c>
      <c r="F89" s="204" t="s">
        <v>273</v>
      </c>
      <c r="G89" s="204">
        <v>23867.03</v>
      </c>
      <c r="H89" s="205">
        <v>0</v>
      </c>
      <c r="I89" s="520" t="s">
        <v>30</v>
      </c>
      <c r="J89" s="78"/>
    </row>
    <row r="90" spans="1:10" s="79" customFormat="1" ht="46.8" x14ac:dyDescent="0.3">
      <c r="A90" s="784" t="s">
        <v>2044</v>
      </c>
      <c r="B90" s="711">
        <v>11</v>
      </c>
      <c r="C90" s="1241" t="s">
        <v>274</v>
      </c>
      <c r="D90" s="314" t="s">
        <v>275</v>
      </c>
      <c r="E90" s="314" t="s">
        <v>276</v>
      </c>
      <c r="F90" s="712" t="s">
        <v>277</v>
      </c>
      <c r="G90" s="205">
        <v>5427</v>
      </c>
      <c r="H90" s="205">
        <v>0</v>
      </c>
      <c r="I90" s="520" t="s">
        <v>30</v>
      </c>
      <c r="J90" s="80"/>
    </row>
    <row r="91" spans="1:10" s="79" customFormat="1" ht="46.8" x14ac:dyDescent="0.3">
      <c r="A91" s="784" t="s">
        <v>2044</v>
      </c>
      <c r="B91" s="711">
        <v>12</v>
      </c>
      <c r="C91" s="1241" t="s">
        <v>278</v>
      </c>
      <c r="D91" s="314" t="s">
        <v>279</v>
      </c>
      <c r="E91" s="314" t="s">
        <v>280</v>
      </c>
      <c r="F91" s="204" t="s">
        <v>281</v>
      </c>
      <c r="G91" s="204">
        <v>11967.98</v>
      </c>
      <c r="H91" s="205">
        <v>0</v>
      </c>
      <c r="I91" s="520" t="s">
        <v>30</v>
      </c>
      <c r="J91" s="78"/>
    </row>
    <row r="92" spans="1:10" s="79" customFormat="1" ht="46.8" x14ac:dyDescent="0.3">
      <c r="A92" s="784" t="s">
        <v>2044</v>
      </c>
      <c r="B92" s="711">
        <v>13</v>
      </c>
      <c r="C92" s="1241" t="s">
        <v>282</v>
      </c>
      <c r="D92" s="314" t="s">
        <v>283</v>
      </c>
      <c r="E92" s="314" t="s">
        <v>284</v>
      </c>
      <c r="F92" s="204" t="s">
        <v>285</v>
      </c>
      <c r="G92" s="204">
        <v>8398.0400000000009</v>
      </c>
      <c r="H92" s="205">
        <v>0</v>
      </c>
      <c r="I92" s="520" t="s">
        <v>30</v>
      </c>
      <c r="J92" s="78"/>
    </row>
    <row r="93" spans="1:10" s="79" customFormat="1" ht="46.8" x14ac:dyDescent="0.3">
      <c r="A93" s="784" t="s">
        <v>2044</v>
      </c>
      <c r="B93" s="711">
        <v>14</v>
      </c>
      <c r="C93" s="1241" t="s">
        <v>286</v>
      </c>
      <c r="D93" s="314" t="s">
        <v>287</v>
      </c>
      <c r="E93" s="314" t="s">
        <v>288</v>
      </c>
      <c r="F93" s="204" t="s">
        <v>289</v>
      </c>
      <c r="G93" s="204">
        <v>16898.34</v>
      </c>
      <c r="H93" s="205">
        <v>0</v>
      </c>
      <c r="I93" s="520" t="s">
        <v>30</v>
      </c>
      <c r="J93" s="78"/>
    </row>
    <row r="94" spans="1:10" s="79" customFormat="1" ht="46.8" x14ac:dyDescent="0.3">
      <c r="A94" s="784" t="s">
        <v>2044</v>
      </c>
      <c r="B94" s="711">
        <v>15</v>
      </c>
      <c r="C94" s="1241" t="s">
        <v>290</v>
      </c>
      <c r="D94" s="314"/>
      <c r="E94" s="314" t="s">
        <v>291</v>
      </c>
      <c r="F94" s="204" t="s">
        <v>292</v>
      </c>
      <c r="G94" s="204">
        <v>2307.19</v>
      </c>
      <c r="H94" s="205">
        <v>0</v>
      </c>
      <c r="I94" s="520" t="s">
        <v>30</v>
      </c>
      <c r="J94" s="78"/>
    </row>
    <row r="95" spans="1:10" s="79" customFormat="1" ht="46.8" x14ac:dyDescent="0.3">
      <c r="A95" s="784" t="s">
        <v>2044</v>
      </c>
      <c r="B95" s="711">
        <v>16</v>
      </c>
      <c r="C95" s="1241" t="s">
        <v>293</v>
      </c>
      <c r="D95" s="314" t="s">
        <v>294</v>
      </c>
      <c r="E95" s="314" t="s">
        <v>295</v>
      </c>
      <c r="F95" s="204" t="s">
        <v>296</v>
      </c>
      <c r="G95" s="204">
        <v>145426.72</v>
      </c>
      <c r="H95" s="205">
        <v>5408</v>
      </c>
      <c r="I95" s="520" t="s">
        <v>30</v>
      </c>
      <c r="J95" s="78"/>
    </row>
    <row r="96" spans="1:10" s="79" customFormat="1" ht="46.8" x14ac:dyDescent="0.3">
      <c r="A96" s="784" t="s">
        <v>2044</v>
      </c>
      <c r="B96" s="711">
        <v>17</v>
      </c>
      <c r="C96" s="1241" t="s">
        <v>297</v>
      </c>
      <c r="D96" s="314" t="s">
        <v>298</v>
      </c>
      <c r="E96" s="314" t="s">
        <v>299</v>
      </c>
      <c r="F96" s="204" t="s">
        <v>248</v>
      </c>
      <c r="G96" s="204">
        <v>8070.58</v>
      </c>
      <c r="H96" s="205">
        <v>0</v>
      </c>
      <c r="I96" s="520" t="s">
        <v>30</v>
      </c>
      <c r="J96" s="78"/>
    </row>
    <row r="97" spans="1:10" s="79" customFormat="1" ht="46.8" x14ac:dyDescent="0.3">
      <c r="A97" s="784" t="s">
        <v>2044</v>
      </c>
      <c r="B97" s="711">
        <v>18</v>
      </c>
      <c r="C97" s="1241" t="s">
        <v>300</v>
      </c>
      <c r="D97" s="314" t="s">
        <v>301</v>
      </c>
      <c r="E97" s="314" t="s">
        <v>302</v>
      </c>
      <c r="F97" s="204" t="s">
        <v>248</v>
      </c>
      <c r="G97" s="204">
        <v>7254.79</v>
      </c>
      <c r="H97" s="205">
        <v>0</v>
      </c>
      <c r="I97" s="520" t="s">
        <v>30</v>
      </c>
      <c r="J97" s="78"/>
    </row>
    <row r="98" spans="1:10" s="79" customFormat="1" ht="46.8" x14ac:dyDescent="0.3">
      <c r="A98" s="784" t="s">
        <v>2044</v>
      </c>
      <c r="B98" s="711">
        <v>19</v>
      </c>
      <c r="C98" s="1241" t="s">
        <v>303</v>
      </c>
      <c r="D98" s="314" t="s">
        <v>304</v>
      </c>
      <c r="E98" s="314" t="s">
        <v>305</v>
      </c>
      <c r="F98" s="204" t="s">
        <v>306</v>
      </c>
      <c r="G98" s="204">
        <v>6776.8</v>
      </c>
      <c r="H98" s="205">
        <v>0</v>
      </c>
      <c r="I98" s="520" t="s">
        <v>30</v>
      </c>
      <c r="J98" s="78"/>
    </row>
    <row r="99" spans="1:10" s="79" customFormat="1" ht="46.8" x14ac:dyDescent="0.3">
      <c r="A99" s="784" t="s">
        <v>2044</v>
      </c>
      <c r="B99" s="711">
        <v>20</v>
      </c>
      <c r="C99" s="1241" t="s">
        <v>307</v>
      </c>
      <c r="D99" s="314" t="s">
        <v>308</v>
      </c>
      <c r="E99" s="314" t="s">
        <v>309</v>
      </c>
      <c r="F99" s="204" t="s">
        <v>306</v>
      </c>
      <c r="G99" s="204">
        <v>85395.98</v>
      </c>
      <c r="H99" s="205">
        <v>0</v>
      </c>
      <c r="I99" s="520" t="s">
        <v>30</v>
      </c>
      <c r="J99" s="78"/>
    </row>
    <row r="100" spans="1:10" s="79" customFormat="1" ht="46.8" x14ac:dyDescent="0.3">
      <c r="A100" s="784" t="s">
        <v>2044</v>
      </c>
      <c r="B100" s="711">
        <v>21</v>
      </c>
      <c r="C100" s="1241" t="s">
        <v>310</v>
      </c>
      <c r="D100" s="314" t="s">
        <v>311</v>
      </c>
      <c r="E100" s="314" t="s">
        <v>312</v>
      </c>
      <c r="F100" s="204" t="s">
        <v>313</v>
      </c>
      <c r="G100" s="204">
        <v>2932.25</v>
      </c>
      <c r="H100" s="205">
        <v>0</v>
      </c>
      <c r="I100" s="520" t="s">
        <v>30</v>
      </c>
      <c r="J100" s="78"/>
    </row>
    <row r="101" spans="1:10" s="79" customFormat="1" ht="46.8" x14ac:dyDescent="0.3">
      <c r="A101" s="784" t="s">
        <v>2044</v>
      </c>
      <c r="B101" s="711">
        <v>22</v>
      </c>
      <c r="C101" s="1241" t="s">
        <v>314</v>
      </c>
      <c r="D101" s="314" t="s">
        <v>315</v>
      </c>
      <c r="E101" s="314" t="s">
        <v>316</v>
      </c>
      <c r="F101" s="204" t="s">
        <v>317</v>
      </c>
      <c r="G101" s="204">
        <v>25570.76</v>
      </c>
      <c r="H101" s="205">
        <v>0</v>
      </c>
      <c r="I101" s="520" t="s">
        <v>30</v>
      </c>
      <c r="J101" s="78"/>
    </row>
    <row r="102" spans="1:10" s="79" customFormat="1" ht="46.8" x14ac:dyDescent="0.3">
      <c r="A102" s="784" t="s">
        <v>2044</v>
      </c>
      <c r="B102" s="711">
        <v>23</v>
      </c>
      <c r="C102" s="1241" t="s">
        <v>318</v>
      </c>
      <c r="D102" s="314" t="s">
        <v>319</v>
      </c>
      <c r="E102" s="314" t="s">
        <v>320</v>
      </c>
      <c r="F102" s="204" t="s">
        <v>252</v>
      </c>
      <c r="G102" s="204">
        <v>81962.37</v>
      </c>
      <c r="H102" s="205">
        <v>0</v>
      </c>
      <c r="I102" s="520" t="s">
        <v>30</v>
      </c>
      <c r="J102" s="78"/>
    </row>
    <row r="103" spans="1:10" s="79" customFormat="1" ht="78" x14ac:dyDescent="0.3">
      <c r="A103" s="784" t="s">
        <v>2044</v>
      </c>
      <c r="B103" s="711">
        <v>24</v>
      </c>
      <c r="C103" s="1241" t="s">
        <v>321</v>
      </c>
      <c r="D103" s="314" t="s">
        <v>322</v>
      </c>
      <c r="E103" s="314" t="s">
        <v>323</v>
      </c>
      <c r="F103" s="204" t="s">
        <v>324</v>
      </c>
      <c r="G103" s="204">
        <v>62683.56</v>
      </c>
      <c r="H103" s="205">
        <v>0</v>
      </c>
      <c r="I103" s="520" t="s">
        <v>30</v>
      </c>
      <c r="J103" s="78"/>
    </row>
    <row r="104" spans="1:10" s="79" customFormat="1" ht="46.8" x14ac:dyDescent="0.3">
      <c r="A104" s="784" t="s">
        <v>2044</v>
      </c>
      <c r="B104" s="711">
        <v>25</v>
      </c>
      <c r="C104" s="1241" t="s">
        <v>325</v>
      </c>
      <c r="D104" s="314"/>
      <c r="E104" s="314" t="s">
        <v>326</v>
      </c>
      <c r="F104" s="204" t="s">
        <v>327</v>
      </c>
      <c r="G104" s="204">
        <v>5227.95</v>
      </c>
      <c r="H104" s="205">
        <v>0</v>
      </c>
      <c r="I104" s="520" t="s">
        <v>30</v>
      </c>
      <c r="J104" s="78"/>
    </row>
    <row r="105" spans="1:10" s="79" customFormat="1" ht="46.8" x14ac:dyDescent="0.3">
      <c r="A105" s="784" t="s">
        <v>2044</v>
      </c>
      <c r="B105" s="711">
        <v>26</v>
      </c>
      <c r="C105" s="1241" t="s">
        <v>328</v>
      </c>
      <c r="D105" s="314" t="s">
        <v>329</v>
      </c>
      <c r="E105" s="314" t="s">
        <v>330</v>
      </c>
      <c r="F105" s="204" t="s">
        <v>331</v>
      </c>
      <c r="G105" s="204">
        <v>24703.5</v>
      </c>
      <c r="H105" s="205">
        <v>0</v>
      </c>
      <c r="I105" s="520" t="s">
        <v>30</v>
      </c>
      <c r="J105" s="78"/>
    </row>
    <row r="106" spans="1:10" s="79" customFormat="1" ht="46.8" x14ac:dyDescent="0.3">
      <c r="A106" s="784" t="s">
        <v>2044</v>
      </c>
      <c r="B106" s="711">
        <v>27</v>
      </c>
      <c r="C106" s="1241" t="s">
        <v>1543</v>
      </c>
      <c r="D106" s="314" t="s">
        <v>332</v>
      </c>
      <c r="E106" s="314" t="s">
        <v>333</v>
      </c>
      <c r="F106" s="204" t="s">
        <v>334</v>
      </c>
      <c r="G106" s="204">
        <v>41145.69</v>
      </c>
      <c r="H106" s="205">
        <v>0</v>
      </c>
      <c r="I106" s="520" t="s">
        <v>30</v>
      </c>
      <c r="J106" s="78"/>
    </row>
    <row r="107" spans="1:10" s="79" customFormat="1" ht="78" x14ac:dyDescent="0.3">
      <c r="A107" s="784" t="s">
        <v>2044</v>
      </c>
      <c r="B107" s="711">
        <v>28</v>
      </c>
      <c r="C107" s="1241" t="s">
        <v>335</v>
      </c>
      <c r="D107" s="314" t="s">
        <v>336</v>
      </c>
      <c r="E107" s="314" t="s">
        <v>337</v>
      </c>
      <c r="F107" s="204" t="s">
        <v>338</v>
      </c>
      <c r="G107" s="204">
        <v>52330.400000000001</v>
      </c>
      <c r="H107" s="205">
        <v>0</v>
      </c>
      <c r="I107" s="520" t="s">
        <v>30</v>
      </c>
      <c r="J107" s="78"/>
    </row>
    <row r="108" spans="1:10" s="79" customFormat="1" ht="46.8" x14ac:dyDescent="0.3">
      <c r="A108" s="784" t="s">
        <v>2044</v>
      </c>
      <c r="B108" s="711">
        <v>29</v>
      </c>
      <c r="C108" s="1241" t="s">
        <v>339</v>
      </c>
      <c r="D108" s="314" t="s">
        <v>340</v>
      </c>
      <c r="E108" s="314" t="s">
        <v>341</v>
      </c>
      <c r="F108" s="204" t="s">
        <v>342</v>
      </c>
      <c r="G108" s="204">
        <v>54141.760000000002</v>
      </c>
      <c r="H108" s="205">
        <v>0</v>
      </c>
      <c r="I108" s="520" t="s">
        <v>30</v>
      </c>
      <c r="J108" s="78"/>
    </row>
    <row r="109" spans="1:10" s="79" customFormat="1" ht="46.8" x14ac:dyDescent="0.3">
      <c r="A109" s="784" t="s">
        <v>2044</v>
      </c>
      <c r="B109" s="711">
        <v>30</v>
      </c>
      <c r="C109" s="1241" t="s">
        <v>343</v>
      </c>
      <c r="D109" s="314" t="s">
        <v>344</v>
      </c>
      <c r="E109" s="314" t="s">
        <v>345</v>
      </c>
      <c r="F109" s="204" t="s">
        <v>346</v>
      </c>
      <c r="G109" s="204">
        <v>9232.2199999999993</v>
      </c>
      <c r="H109" s="205">
        <v>0</v>
      </c>
      <c r="I109" s="520" t="s">
        <v>30</v>
      </c>
      <c r="J109" s="78"/>
    </row>
    <row r="110" spans="1:10" s="79" customFormat="1" ht="46.8" x14ac:dyDescent="0.3">
      <c r="A110" s="784" t="s">
        <v>2044</v>
      </c>
      <c r="B110" s="711">
        <v>31</v>
      </c>
      <c r="C110" s="1241" t="s">
        <v>347</v>
      </c>
      <c r="D110" s="314" t="s">
        <v>348</v>
      </c>
      <c r="E110" s="314" t="s">
        <v>349</v>
      </c>
      <c r="F110" s="204" t="s">
        <v>350</v>
      </c>
      <c r="G110" s="204">
        <v>69040.81</v>
      </c>
      <c r="H110" s="205">
        <v>0</v>
      </c>
      <c r="I110" s="520" t="s">
        <v>30</v>
      </c>
      <c r="J110" s="222" t="s">
        <v>351</v>
      </c>
    </row>
    <row r="111" spans="1:10" s="79" customFormat="1" ht="93.6" x14ac:dyDescent="0.3">
      <c r="A111" s="784" t="s">
        <v>2044</v>
      </c>
      <c r="B111" s="711">
        <v>32</v>
      </c>
      <c r="C111" s="1241" t="s">
        <v>352</v>
      </c>
      <c r="D111" s="314" t="s">
        <v>353</v>
      </c>
      <c r="E111" s="314" t="s">
        <v>354</v>
      </c>
      <c r="F111" s="204" t="s">
        <v>355</v>
      </c>
      <c r="G111" s="204">
        <v>170880.55</v>
      </c>
      <c r="H111" s="205">
        <v>2400</v>
      </c>
      <c r="I111" s="520" t="s">
        <v>30</v>
      </c>
      <c r="J111" s="78"/>
    </row>
    <row r="112" spans="1:10" s="79" customFormat="1" ht="62.4" x14ac:dyDescent="0.3">
      <c r="A112" s="784" t="s">
        <v>2044</v>
      </c>
      <c r="B112" s="711">
        <v>33</v>
      </c>
      <c r="C112" s="1241" t="s">
        <v>356</v>
      </c>
      <c r="D112" s="314" t="s">
        <v>357</v>
      </c>
      <c r="E112" s="314" t="s">
        <v>358</v>
      </c>
      <c r="F112" s="204" t="s">
        <v>359</v>
      </c>
      <c r="G112" s="204">
        <v>248503.03</v>
      </c>
      <c r="H112" s="205">
        <v>1738.62</v>
      </c>
      <c r="I112" s="520" t="s">
        <v>30</v>
      </c>
      <c r="J112" s="78"/>
    </row>
    <row r="113" spans="1:10" s="79" customFormat="1" ht="109.2" x14ac:dyDescent="0.3">
      <c r="A113" s="784" t="s">
        <v>2044</v>
      </c>
      <c r="B113" s="711">
        <v>34</v>
      </c>
      <c r="C113" s="1241" t="s">
        <v>360</v>
      </c>
      <c r="D113" s="314" t="s">
        <v>361</v>
      </c>
      <c r="E113" s="314" t="s">
        <v>362</v>
      </c>
      <c r="F113" s="204" t="s">
        <v>363</v>
      </c>
      <c r="G113" s="204">
        <v>132189.62</v>
      </c>
      <c r="H113" s="205">
        <v>36003.089999999997</v>
      </c>
      <c r="I113" s="520" t="s">
        <v>30</v>
      </c>
      <c r="J113" s="78"/>
    </row>
    <row r="114" spans="1:10" s="79" customFormat="1" ht="46.8" x14ac:dyDescent="0.3">
      <c r="A114" s="784" t="s">
        <v>2044</v>
      </c>
      <c r="B114" s="711">
        <v>35</v>
      </c>
      <c r="C114" s="1241" t="s">
        <v>364</v>
      </c>
      <c r="D114" s="314" t="s">
        <v>365</v>
      </c>
      <c r="E114" s="314" t="s">
        <v>366</v>
      </c>
      <c r="F114" s="204" t="s">
        <v>367</v>
      </c>
      <c r="G114" s="204">
        <v>428127.67</v>
      </c>
      <c r="H114" s="205">
        <v>289177.26</v>
      </c>
      <c r="I114" s="520" t="s">
        <v>30</v>
      </c>
      <c r="J114" s="78"/>
    </row>
    <row r="115" spans="1:10" s="79" customFormat="1" ht="46.8" x14ac:dyDescent="0.3">
      <c r="A115" s="784" t="s">
        <v>2044</v>
      </c>
      <c r="B115" s="711">
        <v>36</v>
      </c>
      <c r="C115" s="1241" t="s">
        <v>368</v>
      </c>
      <c r="D115" s="314" t="s">
        <v>369</v>
      </c>
      <c r="E115" s="314" t="s">
        <v>370</v>
      </c>
      <c r="F115" s="712" t="s">
        <v>248</v>
      </c>
      <c r="G115" s="205">
        <v>250549.83</v>
      </c>
      <c r="H115" s="205">
        <v>26404.17</v>
      </c>
      <c r="I115" s="520" t="s">
        <v>30</v>
      </c>
      <c r="J115" s="375"/>
    </row>
    <row r="116" spans="1:10" s="79" customFormat="1" ht="46.8" x14ac:dyDescent="0.3">
      <c r="A116" s="784" t="s">
        <v>2044</v>
      </c>
      <c r="B116" s="711">
        <v>37</v>
      </c>
      <c r="C116" s="1242" t="s">
        <v>1962</v>
      </c>
      <c r="D116" s="314" t="s">
        <v>1788</v>
      </c>
      <c r="E116" s="314" t="s">
        <v>1789</v>
      </c>
      <c r="F116" s="712" t="s">
        <v>1797</v>
      </c>
      <c r="G116" s="205">
        <v>2682080.29</v>
      </c>
      <c r="H116" s="205">
        <v>2212716.2200000002</v>
      </c>
      <c r="I116" s="520" t="s">
        <v>30</v>
      </c>
      <c r="J116" s="713" t="s">
        <v>1790</v>
      </c>
    </row>
    <row r="117" spans="1:10" s="79" customFormat="1" ht="46.8" x14ac:dyDescent="0.3">
      <c r="A117" s="784" t="s">
        <v>2044</v>
      </c>
      <c r="B117" s="711">
        <v>38</v>
      </c>
      <c r="C117" s="1242" t="s">
        <v>1791</v>
      </c>
      <c r="D117" s="314" t="s">
        <v>1792</v>
      </c>
      <c r="E117" s="314" t="s">
        <v>1793</v>
      </c>
      <c r="F117" s="712" t="s">
        <v>1798</v>
      </c>
      <c r="G117" s="205">
        <v>5592000</v>
      </c>
      <c r="H117" s="205">
        <v>5001733.2699999996</v>
      </c>
      <c r="I117" s="520" t="s">
        <v>30</v>
      </c>
      <c r="J117" s="713" t="s">
        <v>1790</v>
      </c>
    </row>
    <row r="118" spans="1:10" s="79" customFormat="1" ht="62.4" x14ac:dyDescent="0.3">
      <c r="A118" s="784" t="s">
        <v>2044</v>
      </c>
      <c r="B118" s="711">
        <v>39</v>
      </c>
      <c r="C118" s="1242" t="s">
        <v>1963</v>
      </c>
      <c r="D118" s="314" t="s">
        <v>1794</v>
      </c>
      <c r="E118" s="314" t="s">
        <v>1795</v>
      </c>
      <c r="F118" s="712" t="s">
        <v>1797</v>
      </c>
      <c r="G118" s="205">
        <v>3177102.24</v>
      </c>
      <c r="H118" s="205">
        <v>2912343.72</v>
      </c>
      <c r="I118" s="520" t="s">
        <v>30</v>
      </c>
      <c r="J118" s="713" t="s">
        <v>1790</v>
      </c>
    </row>
    <row r="119" spans="1:10" s="79" customFormat="1" ht="46.8" x14ac:dyDescent="0.3">
      <c r="A119" s="784" t="s">
        <v>2044</v>
      </c>
      <c r="B119" s="711">
        <v>40</v>
      </c>
      <c r="C119" s="1242" t="s">
        <v>1964</v>
      </c>
      <c r="D119" s="314" t="s">
        <v>1965</v>
      </c>
      <c r="E119" s="314" t="s">
        <v>1796</v>
      </c>
      <c r="F119" s="712" t="s">
        <v>1799</v>
      </c>
      <c r="G119" s="205">
        <v>3096656.77</v>
      </c>
      <c r="H119" s="205">
        <v>2812796.6</v>
      </c>
      <c r="I119" s="42" t="s">
        <v>30</v>
      </c>
      <c r="J119" s="375" t="s">
        <v>1790</v>
      </c>
    </row>
    <row r="120" spans="1:10" s="79" customFormat="1" ht="46.8" x14ac:dyDescent="0.3">
      <c r="A120" s="784" t="s">
        <v>2044</v>
      </c>
      <c r="B120" s="314">
        <v>41</v>
      </c>
      <c r="C120" s="1241" t="s">
        <v>1966</v>
      </c>
      <c r="D120" s="314" t="s">
        <v>1967</v>
      </c>
      <c r="E120" s="314" t="s">
        <v>1968</v>
      </c>
      <c r="F120" s="712" t="s">
        <v>1969</v>
      </c>
      <c r="G120" s="204">
        <v>5164758.4800000004</v>
      </c>
      <c r="H120" s="205">
        <v>4863480.93</v>
      </c>
      <c r="I120" s="520" t="s">
        <v>30</v>
      </c>
      <c r="J120" s="713" t="s">
        <v>1790</v>
      </c>
    </row>
    <row r="121" spans="1:10" s="79" customFormat="1" ht="46.8" x14ac:dyDescent="0.3">
      <c r="A121" s="784" t="s">
        <v>2044</v>
      </c>
      <c r="B121" s="314">
        <v>42</v>
      </c>
      <c r="C121" s="1241" t="s">
        <v>1970</v>
      </c>
      <c r="D121" s="314" t="s">
        <v>1971</v>
      </c>
      <c r="E121" s="314" t="s">
        <v>1972</v>
      </c>
      <c r="F121" s="712" t="s">
        <v>1973</v>
      </c>
      <c r="G121" s="204">
        <v>5450000</v>
      </c>
      <c r="H121" s="205">
        <v>5404583.3300000001</v>
      </c>
      <c r="I121" s="520" t="s">
        <v>30</v>
      </c>
      <c r="J121" s="713" t="s">
        <v>1790</v>
      </c>
    </row>
    <row r="122" spans="1:10" s="79" customFormat="1" ht="13.8" x14ac:dyDescent="0.25">
      <c r="A122" s="73" t="s">
        <v>6</v>
      </c>
      <c r="B122" s="71"/>
      <c r="C122" s="71"/>
      <c r="D122" s="71"/>
      <c r="E122" s="81"/>
      <c r="F122" s="71"/>
      <c r="G122" s="376">
        <v>27372892.23</v>
      </c>
      <c r="H122" s="221">
        <v>23568785.210000001</v>
      </c>
      <c r="I122" s="71"/>
      <c r="J122" s="71"/>
    </row>
    <row r="123" spans="1:10" s="79" customFormat="1" ht="93.6" x14ac:dyDescent="0.3">
      <c r="A123" s="38" t="s">
        <v>2045</v>
      </c>
      <c r="B123" s="255">
        <v>1</v>
      </c>
      <c r="C123" s="1243" t="s">
        <v>440</v>
      </c>
      <c r="D123" s="220" t="s">
        <v>441</v>
      </c>
      <c r="E123" s="781">
        <v>1051882</v>
      </c>
      <c r="F123" s="314">
        <v>2017</v>
      </c>
      <c r="G123" s="785">
        <v>4389000</v>
      </c>
      <c r="H123" s="786">
        <v>44000</v>
      </c>
      <c r="I123" s="314" t="s">
        <v>442</v>
      </c>
      <c r="J123" s="6"/>
    </row>
    <row r="124" spans="1:10" s="79" customFormat="1" ht="62.4" x14ac:dyDescent="0.3">
      <c r="A124" s="38" t="s">
        <v>2045</v>
      </c>
      <c r="B124" s="255">
        <v>2</v>
      </c>
      <c r="C124" s="1243" t="s">
        <v>443</v>
      </c>
      <c r="D124" s="220" t="s">
        <v>444</v>
      </c>
      <c r="E124" s="781">
        <v>1051171</v>
      </c>
      <c r="F124" s="314">
        <v>1994</v>
      </c>
      <c r="G124" s="785">
        <v>82000.490000000005</v>
      </c>
      <c r="H124" s="786">
        <v>1600</v>
      </c>
      <c r="I124" s="314" t="s">
        <v>442</v>
      </c>
      <c r="J124" s="6"/>
    </row>
    <row r="125" spans="1:10" s="79" customFormat="1" ht="62.4" x14ac:dyDescent="0.3">
      <c r="A125" s="38" t="s">
        <v>2045</v>
      </c>
      <c r="B125" s="255">
        <v>3</v>
      </c>
      <c r="C125" s="1243" t="s">
        <v>445</v>
      </c>
      <c r="D125" s="220" t="s">
        <v>446</v>
      </c>
      <c r="E125" s="781">
        <v>1051169</v>
      </c>
      <c r="F125" s="314">
        <v>2002</v>
      </c>
      <c r="G125" s="785">
        <v>226848.04</v>
      </c>
      <c r="H125" s="786">
        <v>4400</v>
      </c>
      <c r="I125" s="314" t="s">
        <v>447</v>
      </c>
      <c r="J125" s="6"/>
    </row>
    <row r="126" spans="1:10" s="79" customFormat="1" ht="187.2" x14ac:dyDescent="0.3">
      <c r="A126" s="38" t="s">
        <v>2045</v>
      </c>
      <c r="B126" s="255">
        <v>4</v>
      </c>
      <c r="C126" s="1243" t="s">
        <v>448</v>
      </c>
      <c r="D126" s="220" t="s">
        <v>449</v>
      </c>
      <c r="E126" s="781">
        <v>1051168</v>
      </c>
      <c r="F126" s="314">
        <v>2002</v>
      </c>
      <c r="G126" s="785">
        <v>125079.45</v>
      </c>
      <c r="H126" s="786">
        <v>2500</v>
      </c>
      <c r="I126" s="711" t="s">
        <v>450</v>
      </c>
      <c r="J126" s="6"/>
    </row>
    <row r="127" spans="1:10" s="79" customFormat="1" ht="62.4" x14ac:dyDescent="0.3">
      <c r="A127" s="38" t="s">
        <v>2045</v>
      </c>
      <c r="B127" s="255">
        <v>5</v>
      </c>
      <c r="C127" s="1243" t="s">
        <v>451</v>
      </c>
      <c r="D127" s="220" t="s">
        <v>452</v>
      </c>
      <c r="E127" s="781">
        <v>1051136</v>
      </c>
      <c r="F127" s="314">
        <v>1985</v>
      </c>
      <c r="G127" s="785">
        <v>11354</v>
      </c>
      <c r="H127" s="786">
        <v>100</v>
      </c>
      <c r="I127" s="314" t="s">
        <v>442</v>
      </c>
      <c r="J127" s="6"/>
    </row>
    <row r="128" spans="1:10" s="79" customFormat="1" ht="62.4" x14ac:dyDescent="0.3">
      <c r="A128" s="38" t="s">
        <v>2045</v>
      </c>
      <c r="B128" s="255">
        <v>6</v>
      </c>
      <c r="C128" s="1243" t="s">
        <v>453</v>
      </c>
      <c r="D128" s="220" t="s">
        <v>454</v>
      </c>
      <c r="E128" s="781">
        <v>1051153</v>
      </c>
      <c r="F128" s="314">
        <v>1991</v>
      </c>
      <c r="G128" s="785">
        <v>57977.43</v>
      </c>
      <c r="H128" s="786">
        <v>1200</v>
      </c>
      <c r="I128" s="314" t="s">
        <v>442</v>
      </c>
      <c r="J128" s="6"/>
    </row>
    <row r="129" spans="1:10" s="69" customFormat="1" ht="62.4" x14ac:dyDescent="0.25">
      <c r="A129" s="38" t="s">
        <v>2045</v>
      </c>
      <c r="B129" s="255">
        <v>7</v>
      </c>
      <c r="C129" s="1243" t="s">
        <v>455</v>
      </c>
      <c r="D129" s="220" t="s">
        <v>456</v>
      </c>
      <c r="E129" s="781">
        <v>1051152</v>
      </c>
      <c r="F129" s="314">
        <v>1989</v>
      </c>
      <c r="G129" s="785">
        <v>17950</v>
      </c>
      <c r="H129" s="787">
        <v>200</v>
      </c>
      <c r="I129" s="314" t="s">
        <v>442</v>
      </c>
      <c r="J129" s="6"/>
    </row>
    <row r="130" spans="1:10" ht="46.8" x14ac:dyDescent="0.3">
      <c r="A130" s="38" t="s">
        <v>2045</v>
      </c>
      <c r="B130" s="255">
        <v>8</v>
      </c>
      <c r="C130" s="1243" t="s">
        <v>457</v>
      </c>
      <c r="D130" s="220" t="s">
        <v>458</v>
      </c>
      <c r="E130" s="781">
        <v>1051151</v>
      </c>
      <c r="F130" s="314">
        <v>1982</v>
      </c>
      <c r="G130" s="785">
        <v>5901.58</v>
      </c>
      <c r="H130" s="787">
        <v>100</v>
      </c>
      <c r="I130" s="314" t="s">
        <v>442</v>
      </c>
      <c r="J130" s="6"/>
    </row>
    <row r="131" spans="1:10" ht="78" x14ac:dyDescent="0.3">
      <c r="A131" s="38" t="s">
        <v>2045</v>
      </c>
      <c r="B131" s="255">
        <v>9</v>
      </c>
      <c r="C131" s="1243" t="s">
        <v>459</v>
      </c>
      <c r="D131" s="220" t="s">
        <v>460</v>
      </c>
      <c r="E131" s="781">
        <v>1051150</v>
      </c>
      <c r="F131" s="314">
        <v>1996</v>
      </c>
      <c r="G131" s="785">
        <v>145532.76999999999</v>
      </c>
      <c r="H131" s="786">
        <v>2900</v>
      </c>
      <c r="I131" s="314" t="s">
        <v>442</v>
      </c>
      <c r="J131" s="6"/>
    </row>
    <row r="132" spans="1:10" ht="62.4" x14ac:dyDescent="0.3">
      <c r="A132" s="38" t="s">
        <v>2045</v>
      </c>
      <c r="B132" s="255">
        <v>10</v>
      </c>
      <c r="C132" s="1243" t="s">
        <v>461</v>
      </c>
      <c r="D132" s="220" t="s">
        <v>462</v>
      </c>
      <c r="E132" s="781">
        <v>1051149</v>
      </c>
      <c r="F132" s="314">
        <v>1995</v>
      </c>
      <c r="G132" s="785">
        <v>64240.54</v>
      </c>
      <c r="H132" s="786">
        <v>1300</v>
      </c>
      <c r="I132" s="314" t="s">
        <v>442</v>
      </c>
      <c r="J132" s="6"/>
    </row>
    <row r="133" spans="1:10" ht="69" customHeight="1" x14ac:dyDescent="0.3">
      <c r="A133" s="38" t="s">
        <v>2045</v>
      </c>
      <c r="B133" s="255">
        <v>11</v>
      </c>
      <c r="C133" s="1243" t="s">
        <v>463</v>
      </c>
      <c r="D133" s="220" t="s">
        <v>464</v>
      </c>
      <c r="E133" s="781">
        <v>1051147</v>
      </c>
      <c r="F133" s="314">
        <v>1994</v>
      </c>
      <c r="G133" s="785">
        <v>23259.38</v>
      </c>
      <c r="H133" s="787">
        <v>500</v>
      </c>
      <c r="I133" s="314" t="s">
        <v>442</v>
      </c>
      <c r="J133" s="6"/>
    </row>
    <row r="134" spans="1:10" ht="78" x14ac:dyDescent="0.3">
      <c r="A134" s="38" t="s">
        <v>2045</v>
      </c>
      <c r="B134" s="255">
        <v>12</v>
      </c>
      <c r="C134" s="1243" t="s">
        <v>465</v>
      </c>
      <c r="D134" s="220" t="s">
        <v>466</v>
      </c>
      <c r="E134" s="781">
        <v>1051146</v>
      </c>
      <c r="F134" s="314">
        <v>2001</v>
      </c>
      <c r="G134" s="785">
        <v>54166.67</v>
      </c>
      <c r="H134" s="786">
        <v>1100</v>
      </c>
      <c r="I134" s="314" t="s">
        <v>442</v>
      </c>
      <c r="J134" s="6"/>
    </row>
    <row r="135" spans="1:10" ht="78" x14ac:dyDescent="0.3">
      <c r="A135" s="38" t="s">
        <v>2045</v>
      </c>
      <c r="B135" s="255">
        <v>13</v>
      </c>
      <c r="C135" s="1243" t="s">
        <v>467</v>
      </c>
      <c r="D135" s="220" t="s">
        <v>468</v>
      </c>
      <c r="E135" s="781">
        <v>1051145</v>
      </c>
      <c r="F135" s="314">
        <v>2001</v>
      </c>
      <c r="G135" s="785">
        <v>61466.67</v>
      </c>
      <c r="H135" s="786">
        <v>1100</v>
      </c>
      <c r="I135" s="314" t="s">
        <v>442</v>
      </c>
      <c r="J135" s="6"/>
    </row>
    <row r="136" spans="1:10" ht="62.4" x14ac:dyDescent="0.3">
      <c r="A136" s="38" t="s">
        <v>2045</v>
      </c>
      <c r="B136" s="255">
        <v>14</v>
      </c>
      <c r="C136" s="1243" t="s">
        <v>469</v>
      </c>
      <c r="D136" s="220" t="s">
        <v>470</v>
      </c>
      <c r="E136" s="781">
        <v>1051144</v>
      </c>
      <c r="F136" s="314">
        <v>1996</v>
      </c>
      <c r="G136" s="785">
        <v>62355.19</v>
      </c>
      <c r="H136" s="786">
        <v>1200</v>
      </c>
      <c r="I136" s="314" t="s">
        <v>442</v>
      </c>
      <c r="J136" s="6"/>
    </row>
    <row r="137" spans="1:10" ht="46.8" x14ac:dyDescent="0.3">
      <c r="A137" s="38" t="s">
        <v>2045</v>
      </c>
      <c r="B137" s="255">
        <v>15</v>
      </c>
      <c r="C137" s="1243" t="s">
        <v>471</v>
      </c>
      <c r="D137" s="220" t="s">
        <v>472</v>
      </c>
      <c r="E137" s="781">
        <v>1051142</v>
      </c>
      <c r="F137" s="314">
        <v>2001</v>
      </c>
      <c r="G137" s="785">
        <v>20580.41</v>
      </c>
      <c r="H137" s="787">
        <v>300</v>
      </c>
      <c r="I137" s="314" t="s">
        <v>442</v>
      </c>
      <c r="J137" s="6"/>
    </row>
    <row r="138" spans="1:10" ht="46.8" x14ac:dyDescent="0.3">
      <c r="A138" s="38" t="s">
        <v>2045</v>
      </c>
      <c r="B138" s="255">
        <v>16</v>
      </c>
      <c r="C138" s="1243" t="s">
        <v>473</v>
      </c>
      <c r="D138" s="220" t="s">
        <v>474</v>
      </c>
      <c r="E138" s="781">
        <v>1051141</v>
      </c>
      <c r="F138" s="314">
        <v>2001</v>
      </c>
      <c r="G138" s="785">
        <v>16991.54</v>
      </c>
      <c r="H138" s="787">
        <v>200</v>
      </c>
      <c r="I138" s="314" t="s">
        <v>442</v>
      </c>
      <c r="J138" s="6"/>
    </row>
    <row r="139" spans="1:10" ht="78" x14ac:dyDescent="0.3">
      <c r="A139" s="38" t="s">
        <v>2045</v>
      </c>
      <c r="B139" s="255">
        <v>17</v>
      </c>
      <c r="C139" s="1243" t="s">
        <v>475</v>
      </c>
      <c r="D139" s="220" t="s">
        <v>476</v>
      </c>
      <c r="E139" s="781">
        <v>1051137</v>
      </c>
      <c r="F139" s="314">
        <v>2007</v>
      </c>
      <c r="G139" s="785">
        <v>43386.67</v>
      </c>
      <c r="H139" s="787">
        <v>300</v>
      </c>
      <c r="I139" s="314" t="s">
        <v>442</v>
      </c>
      <c r="J139" s="6"/>
    </row>
    <row r="140" spans="1:10" ht="62.4" x14ac:dyDescent="0.3">
      <c r="A140" s="38" t="s">
        <v>2045</v>
      </c>
      <c r="B140" s="255">
        <v>18</v>
      </c>
      <c r="C140" s="1243" t="s">
        <v>477</v>
      </c>
      <c r="D140" s="220" t="s">
        <v>478</v>
      </c>
      <c r="E140" s="781">
        <v>1051134</v>
      </c>
      <c r="F140" s="314">
        <v>1993</v>
      </c>
      <c r="G140" s="785">
        <v>209214.46</v>
      </c>
      <c r="H140" s="786">
        <v>15750.03</v>
      </c>
      <c r="I140" s="314" t="s">
        <v>442</v>
      </c>
      <c r="J140" s="6"/>
    </row>
    <row r="141" spans="1:10" ht="46.8" x14ac:dyDescent="0.3">
      <c r="A141" s="38" t="s">
        <v>2045</v>
      </c>
      <c r="B141" s="255">
        <v>19</v>
      </c>
      <c r="C141" s="1243" t="s">
        <v>479</v>
      </c>
      <c r="D141" s="220" t="s">
        <v>480</v>
      </c>
      <c r="E141" s="781">
        <v>1051133</v>
      </c>
      <c r="F141" s="314">
        <v>1997</v>
      </c>
      <c r="G141" s="785">
        <v>24039</v>
      </c>
      <c r="H141" s="787">
        <v>500</v>
      </c>
      <c r="I141" s="314" t="s">
        <v>442</v>
      </c>
      <c r="J141" s="6"/>
    </row>
    <row r="142" spans="1:10" ht="47.4" thickBot="1" x14ac:dyDescent="0.35">
      <c r="A142" s="38" t="s">
        <v>2045</v>
      </c>
      <c r="B142" s="255">
        <v>20</v>
      </c>
      <c r="C142" s="1243" t="s">
        <v>481</v>
      </c>
      <c r="D142" s="220" t="s">
        <v>482</v>
      </c>
      <c r="E142" s="781">
        <v>1051906</v>
      </c>
      <c r="F142" s="314">
        <v>2003</v>
      </c>
      <c r="G142" s="788">
        <v>150000</v>
      </c>
      <c r="H142" s="789">
        <v>35142.720000000001</v>
      </c>
      <c r="I142" s="314" t="s">
        <v>442</v>
      </c>
      <c r="J142" s="82" t="s">
        <v>1582</v>
      </c>
    </row>
    <row r="143" spans="1:10" ht="46.8" x14ac:dyDescent="0.3">
      <c r="A143" s="38" t="s">
        <v>2045</v>
      </c>
      <c r="B143" s="255">
        <v>21</v>
      </c>
      <c r="C143" s="1244" t="s">
        <v>1843</v>
      </c>
      <c r="D143" s="588" t="s">
        <v>1844</v>
      </c>
      <c r="E143" s="589">
        <v>1051977</v>
      </c>
      <c r="F143" s="314">
        <v>1999</v>
      </c>
      <c r="G143" s="788">
        <v>102308.33</v>
      </c>
      <c r="H143" s="788">
        <v>2500</v>
      </c>
      <c r="I143" s="314" t="s">
        <v>442</v>
      </c>
      <c r="J143" s="220"/>
    </row>
    <row r="144" spans="1:10" ht="41.4" x14ac:dyDescent="0.3">
      <c r="A144" s="38" t="s">
        <v>2045</v>
      </c>
      <c r="B144" s="255">
        <v>22</v>
      </c>
      <c r="C144" s="1243" t="s">
        <v>484</v>
      </c>
      <c r="D144" s="220" t="s">
        <v>485</v>
      </c>
      <c r="E144" s="781">
        <v>1041164</v>
      </c>
      <c r="F144" s="314">
        <v>1990</v>
      </c>
      <c r="G144" s="785">
        <v>53811.5</v>
      </c>
      <c r="H144" s="786">
        <v>1100</v>
      </c>
      <c r="I144" s="314" t="s">
        <v>442</v>
      </c>
      <c r="J144" s="6"/>
    </row>
    <row r="145" spans="1:10" ht="42" thickBot="1" x14ac:dyDescent="0.35">
      <c r="A145" s="38" t="s">
        <v>2045</v>
      </c>
      <c r="B145" s="255">
        <v>23</v>
      </c>
      <c r="C145" s="1243" t="s">
        <v>486</v>
      </c>
      <c r="D145" s="220" t="s">
        <v>487</v>
      </c>
      <c r="E145" s="781">
        <v>1041162</v>
      </c>
      <c r="F145" s="314">
        <v>1991</v>
      </c>
      <c r="G145" s="788">
        <v>26827.68</v>
      </c>
      <c r="H145" s="790">
        <v>500</v>
      </c>
      <c r="I145" s="314" t="s">
        <v>442</v>
      </c>
      <c r="J145" s="6"/>
    </row>
    <row r="146" spans="1:10" ht="41.4" x14ac:dyDescent="0.3">
      <c r="A146" s="38" t="s">
        <v>2045</v>
      </c>
      <c r="B146" s="255">
        <v>24</v>
      </c>
      <c r="C146" s="1243" t="s">
        <v>488</v>
      </c>
      <c r="D146" s="220" t="s">
        <v>489</v>
      </c>
      <c r="E146" s="781">
        <v>1041163</v>
      </c>
      <c r="F146" s="314">
        <v>1994</v>
      </c>
      <c r="G146" s="785">
        <v>28093.19</v>
      </c>
      <c r="H146" s="787">
        <v>600</v>
      </c>
      <c r="I146" s="314" t="s">
        <v>447</v>
      </c>
      <c r="J146" s="6"/>
    </row>
    <row r="147" spans="1:10" ht="41.4" x14ac:dyDescent="0.3">
      <c r="A147" s="38" t="s">
        <v>2045</v>
      </c>
      <c r="B147" s="255">
        <v>25</v>
      </c>
      <c r="C147" s="1243" t="s">
        <v>490</v>
      </c>
      <c r="D147" s="220" t="s">
        <v>491</v>
      </c>
      <c r="E147" s="781">
        <v>1041340</v>
      </c>
      <c r="F147" s="314">
        <v>1994</v>
      </c>
      <c r="G147" s="785">
        <v>15399</v>
      </c>
      <c r="H147" s="787">
        <v>300</v>
      </c>
      <c r="I147" s="314" t="s">
        <v>442</v>
      </c>
      <c r="J147" s="6"/>
    </row>
    <row r="148" spans="1:10" ht="41.4" x14ac:dyDescent="0.3">
      <c r="A148" s="38" t="s">
        <v>2045</v>
      </c>
      <c r="B148" s="255">
        <v>26</v>
      </c>
      <c r="C148" s="1243" t="s">
        <v>492</v>
      </c>
      <c r="D148" s="220" t="s">
        <v>493</v>
      </c>
      <c r="E148" s="781">
        <v>1041192</v>
      </c>
      <c r="F148" s="314">
        <v>1994</v>
      </c>
      <c r="G148" s="785">
        <v>66466.98</v>
      </c>
      <c r="H148" s="786">
        <v>1300</v>
      </c>
      <c r="I148" s="314" t="s">
        <v>442</v>
      </c>
      <c r="J148" s="6"/>
    </row>
    <row r="149" spans="1:10" ht="41.4" x14ac:dyDescent="0.3">
      <c r="A149" s="38" t="s">
        <v>2045</v>
      </c>
      <c r="B149" s="255">
        <v>27</v>
      </c>
      <c r="C149" s="1243" t="s">
        <v>494</v>
      </c>
      <c r="D149" s="220" t="s">
        <v>495</v>
      </c>
      <c r="E149" s="781">
        <v>1041191</v>
      </c>
      <c r="F149" s="314">
        <v>1995</v>
      </c>
      <c r="G149" s="785">
        <v>37699.97</v>
      </c>
      <c r="H149" s="787">
        <v>800</v>
      </c>
      <c r="I149" s="314" t="s">
        <v>447</v>
      </c>
      <c r="J149" s="6"/>
    </row>
    <row r="150" spans="1:10" ht="41.4" x14ac:dyDescent="0.3">
      <c r="A150" s="38" t="s">
        <v>2045</v>
      </c>
      <c r="B150" s="255">
        <v>28</v>
      </c>
      <c r="C150" s="1243" t="s">
        <v>496</v>
      </c>
      <c r="D150" s="220" t="s">
        <v>497</v>
      </c>
      <c r="E150" s="781">
        <v>1041189</v>
      </c>
      <c r="F150" s="314">
        <v>1997</v>
      </c>
      <c r="G150" s="785">
        <v>37101.040000000001</v>
      </c>
      <c r="H150" s="787">
        <v>700</v>
      </c>
      <c r="I150" s="314" t="s">
        <v>442</v>
      </c>
      <c r="J150" s="6"/>
    </row>
    <row r="151" spans="1:10" ht="41.4" x14ac:dyDescent="0.3">
      <c r="A151" s="38" t="s">
        <v>2045</v>
      </c>
      <c r="B151" s="255">
        <v>29</v>
      </c>
      <c r="C151" s="1243" t="s">
        <v>498</v>
      </c>
      <c r="D151" s="220" t="s">
        <v>499</v>
      </c>
      <c r="E151" s="781">
        <v>1041161</v>
      </c>
      <c r="F151" s="314">
        <v>1999</v>
      </c>
      <c r="G151" s="785">
        <v>83333</v>
      </c>
      <c r="H151" s="786">
        <v>1700</v>
      </c>
      <c r="I151" s="314" t="s">
        <v>442</v>
      </c>
      <c r="J151" s="6"/>
    </row>
    <row r="152" spans="1:10" ht="41.4" x14ac:dyDescent="0.3">
      <c r="A152" s="38" t="s">
        <v>2045</v>
      </c>
      <c r="B152" s="255">
        <v>30</v>
      </c>
      <c r="C152" s="1243" t="s">
        <v>500</v>
      </c>
      <c r="D152" s="220" t="s">
        <v>501</v>
      </c>
      <c r="E152" s="781">
        <v>1041190</v>
      </c>
      <c r="F152" s="314">
        <v>1999</v>
      </c>
      <c r="G152" s="785">
        <v>99138</v>
      </c>
      <c r="H152" s="786">
        <v>2000</v>
      </c>
      <c r="I152" s="314" t="s">
        <v>442</v>
      </c>
      <c r="J152" s="6"/>
    </row>
    <row r="153" spans="1:10" ht="41.4" x14ac:dyDescent="0.3">
      <c r="A153" s="38" t="s">
        <v>2045</v>
      </c>
      <c r="B153" s="255">
        <v>31</v>
      </c>
      <c r="C153" s="1243" t="s">
        <v>502</v>
      </c>
      <c r="D153" s="220" t="s">
        <v>503</v>
      </c>
      <c r="E153" s="781">
        <v>1041542</v>
      </c>
      <c r="F153" s="314">
        <v>2013</v>
      </c>
      <c r="G153" s="785">
        <v>610583</v>
      </c>
      <c r="H153" s="786">
        <v>37474.980000000003</v>
      </c>
      <c r="I153" s="314" t="s">
        <v>442</v>
      </c>
      <c r="J153" s="219"/>
    </row>
    <row r="154" spans="1:10" ht="46.8" x14ac:dyDescent="0.3">
      <c r="A154" s="38" t="s">
        <v>2045</v>
      </c>
      <c r="B154" s="269">
        <v>32</v>
      </c>
      <c r="C154" s="1244" t="s">
        <v>1845</v>
      </c>
      <c r="D154" s="588" t="s">
        <v>1846</v>
      </c>
      <c r="E154" s="589">
        <v>1051976</v>
      </c>
      <c r="F154" s="314">
        <v>2019</v>
      </c>
      <c r="G154" s="788">
        <v>739383</v>
      </c>
      <c r="H154" s="788">
        <v>666244.68000000005</v>
      </c>
      <c r="I154" s="314" t="s">
        <v>442</v>
      </c>
      <c r="J154" s="62"/>
    </row>
    <row r="155" spans="1:10" ht="62.4" x14ac:dyDescent="0.3">
      <c r="A155" s="38" t="s">
        <v>2045</v>
      </c>
      <c r="B155" s="269">
        <v>33</v>
      </c>
      <c r="C155" s="1243" t="s">
        <v>483</v>
      </c>
      <c r="D155" s="220" t="s">
        <v>1822</v>
      </c>
      <c r="E155" s="781">
        <v>1051938</v>
      </c>
      <c r="F155" s="314">
        <v>1985</v>
      </c>
      <c r="G155" s="788">
        <v>11219.99</v>
      </c>
      <c r="H155" s="791">
        <v>2717.69</v>
      </c>
      <c r="I155" s="314" t="s">
        <v>442</v>
      </c>
      <c r="J155" s="137"/>
    </row>
    <row r="156" spans="1:10" ht="78" x14ac:dyDescent="0.3">
      <c r="A156" s="38" t="s">
        <v>2045</v>
      </c>
      <c r="B156" s="269">
        <v>34</v>
      </c>
      <c r="C156" s="1243" t="s">
        <v>1824</v>
      </c>
      <c r="D156" s="1245" t="s">
        <v>1823</v>
      </c>
      <c r="E156" s="781">
        <v>1051939</v>
      </c>
      <c r="F156" s="314">
        <v>1993</v>
      </c>
      <c r="G156" s="788">
        <v>43063.4</v>
      </c>
      <c r="H156" s="791">
        <v>691.4</v>
      </c>
      <c r="I156" s="314" t="s">
        <v>442</v>
      </c>
      <c r="J156" s="137"/>
    </row>
    <row r="157" spans="1:10" ht="93.6" x14ac:dyDescent="0.3">
      <c r="A157" s="38" t="s">
        <v>2045</v>
      </c>
      <c r="B157" s="269">
        <v>35</v>
      </c>
      <c r="C157" s="1243" t="s">
        <v>1826</v>
      </c>
      <c r="D157" s="220" t="s">
        <v>1825</v>
      </c>
      <c r="E157" s="781">
        <v>1051978</v>
      </c>
      <c r="F157" s="314">
        <v>2022</v>
      </c>
      <c r="G157" s="788">
        <v>3972500</v>
      </c>
      <c r="H157" s="791">
        <v>3576893</v>
      </c>
      <c r="I157" s="314" t="s">
        <v>1703</v>
      </c>
      <c r="J157" s="587" t="s">
        <v>1700</v>
      </c>
    </row>
    <row r="158" spans="1:10" ht="93.6" x14ac:dyDescent="0.3">
      <c r="A158" s="38" t="s">
        <v>2045</v>
      </c>
      <c r="B158" s="269">
        <v>36</v>
      </c>
      <c r="C158" s="1243" t="s">
        <v>1827</v>
      </c>
      <c r="D158" s="588" t="s">
        <v>1828</v>
      </c>
      <c r="E158" s="589">
        <v>1051994</v>
      </c>
      <c r="F158" s="314">
        <v>2022</v>
      </c>
      <c r="G158" s="788">
        <v>2148000</v>
      </c>
      <c r="H158" s="791">
        <v>2040867.51</v>
      </c>
      <c r="I158" s="314" t="s">
        <v>442</v>
      </c>
      <c r="J158" s="587" t="s">
        <v>1700</v>
      </c>
    </row>
    <row r="159" spans="1:10" ht="62.4" x14ac:dyDescent="0.3">
      <c r="A159" s="38" t="s">
        <v>2045</v>
      </c>
      <c r="B159" s="269">
        <v>37</v>
      </c>
      <c r="C159" s="1244" t="s">
        <v>1829</v>
      </c>
      <c r="D159" s="588" t="s">
        <v>1830</v>
      </c>
      <c r="E159" s="589">
        <v>1051988</v>
      </c>
      <c r="F159" s="314">
        <v>2023</v>
      </c>
      <c r="G159" s="788">
        <v>877300</v>
      </c>
      <c r="H159" s="788">
        <v>818999.32</v>
      </c>
      <c r="I159" s="314" t="s">
        <v>442</v>
      </c>
      <c r="J159" s="587" t="s">
        <v>1701</v>
      </c>
    </row>
    <row r="160" spans="1:10" ht="78" x14ac:dyDescent="0.3">
      <c r="A160" s="38" t="s">
        <v>2045</v>
      </c>
      <c r="B160" s="269">
        <v>38</v>
      </c>
      <c r="C160" s="1244" t="s">
        <v>1835</v>
      </c>
      <c r="D160" s="588" t="s">
        <v>1836</v>
      </c>
      <c r="E160" s="589">
        <v>1051990</v>
      </c>
      <c r="F160" s="314">
        <v>2004</v>
      </c>
      <c r="G160" s="788">
        <v>25643</v>
      </c>
      <c r="H160" s="898">
        <v>0</v>
      </c>
      <c r="I160" s="314" t="s">
        <v>442</v>
      </c>
      <c r="J160" s="137" t="s">
        <v>1702</v>
      </c>
    </row>
    <row r="161" spans="1:10" ht="78" x14ac:dyDescent="0.3">
      <c r="A161" s="38" t="s">
        <v>2045</v>
      </c>
      <c r="B161" s="269">
        <v>39</v>
      </c>
      <c r="C161" s="1244" t="s">
        <v>1833</v>
      </c>
      <c r="D161" s="588" t="s">
        <v>1834</v>
      </c>
      <c r="E161" s="589">
        <v>1051989</v>
      </c>
      <c r="F161" s="314">
        <v>2008</v>
      </c>
      <c r="G161" s="788">
        <v>81880</v>
      </c>
      <c r="H161" s="898">
        <v>0</v>
      </c>
      <c r="I161" s="314" t="s">
        <v>442</v>
      </c>
      <c r="J161" s="137" t="s">
        <v>1702</v>
      </c>
    </row>
    <row r="162" spans="1:10" ht="41.4" x14ac:dyDescent="0.3">
      <c r="A162" s="38" t="s">
        <v>2045</v>
      </c>
      <c r="B162" s="269">
        <v>40</v>
      </c>
      <c r="C162" s="1244" t="s">
        <v>1837</v>
      </c>
      <c r="D162" s="588" t="s">
        <v>1838</v>
      </c>
      <c r="E162" s="589">
        <v>1051998</v>
      </c>
      <c r="F162" s="314">
        <v>2000</v>
      </c>
      <c r="G162" s="788">
        <v>25086</v>
      </c>
      <c r="H162" s="788">
        <v>0</v>
      </c>
      <c r="I162" s="314" t="s">
        <v>442</v>
      </c>
      <c r="J162" s="137"/>
    </row>
    <row r="163" spans="1:10" ht="46.8" x14ac:dyDescent="0.3">
      <c r="A163" s="38" t="s">
        <v>2045</v>
      </c>
      <c r="B163" s="269">
        <v>41</v>
      </c>
      <c r="C163" s="1244" t="s">
        <v>1839</v>
      </c>
      <c r="D163" s="588" t="s">
        <v>1840</v>
      </c>
      <c r="E163" s="589">
        <v>1051995</v>
      </c>
      <c r="F163" s="588">
        <v>2023</v>
      </c>
      <c r="G163" s="899">
        <v>2214000</v>
      </c>
      <c r="H163" s="899">
        <v>2103936</v>
      </c>
      <c r="I163" s="588" t="s">
        <v>442</v>
      </c>
      <c r="J163" s="137"/>
    </row>
    <row r="164" spans="1:10" ht="62.4" x14ac:dyDescent="0.3">
      <c r="A164" s="38" t="s">
        <v>2045</v>
      </c>
      <c r="B164" s="269">
        <v>42</v>
      </c>
      <c r="C164" s="1244" t="s">
        <v>1841</v>
      </c>
      <c r="D164" s="588" t="s">
        <v>1842</v>
      </c>
      <c r="E164" s="589">
        <v>1051991</v>
      </c>
      <c r="F164" s="314">
        <v>2023</v>
      </c>
      <c r="G164" s="788">
        <v>10080000</v>
      </c>
      <c r="H164" s="791">
        <v>9412413.3200000003</v>
      </c>
      <c r="I164" s="314" t="s">
        <v>442</v>
      </c>
      <c r="J164" s="137"/>
    </row>
    <row r="165" spans="1:10" ht="62.4" x14ac:dyDescent="0.3">
      <c r="A165" s="38" t="s">
        <v>2045</v>
      </c>
      <c r="B165" s="269">
        <v>43</v>
      </c>
      <c r="C165" s="1244" t="s">
        <v>1847</v>
      </c>
      <c r="D165" s="765" t="s">
        <v>1848</v>
      </c>
      <c r="E165" s="766">
        <v>1051992</v>
      </c>
      <c r="F165" s="711">
        <v>2023</v>
      </c>
      <c r="G165" s="792">
        <v>4555100</v>
      </c>
      <c r="H165" s="792">
        <v>4252450.68</v>
      </c>
      <c r="I165" s="711" t="s">
        <v>442</v>
      </c>
      <c r="J165" s="587"/>
    </row>
    <row r="166" spans="1:10" ht="62.4" x14ac:dyDescent="0.3">
      <c r="A166" s="38" t="s">
        <v>2045</v>
      </c>
      <c r="B166" s="269">
        <v>44</v>
      </c>
      <c r="C166" s="1244" t="s">
        <v>1849</v>
      </c>
      <c r="D166" s="588" t="s">
        <v>1850</v>
      </c>
      <c r="E166" s="589">
        <v>1051997</v>
      </c>
      <c r="F166" s="588">
        <v>2023</v>
      </c>
      <c r="G166" s="899">
        <v>9665000</v>
      </c>
      <c r="H166" s="899">
        <v>9344200</v>
      </c>
      <c r="I166" s="588" t="s">
        <v>442</v>
      </c>
      <c r="J166" s="137"/>
    </row>
    <row r="167" spans="1:10" ht="46.8" x14ac:dyDescent="0.3">
      <c r="A167" s="38" t="s">
        <v>2045</v>
      </c>
      <c r="B167" s="269">
        <v>45</v>
      </c>
      <c r="C167" s="1244" t="s">
        <v>1851</v>
      </c>
      <c r="D167" s="588" t="s">
        <v>1463</v>
      </c>
      <c r="E167" s="589">
        <v>1052003</v>
      </c>
      <c r="F167" s="588">
        <v>2008</v>
      </c>
      <c r="G167" s="899">
        <v>70664</v>
      </c>
      <c r="H167" s="899">
        <v>0</v>
      </c>
      <c r="I167" s="588" t="s">
        <v>1852</v>
      </c>
      <c r="J167" s="347" t="s">
        <v>1853</v>
      </c>
    </row>
    <row r="168" spans="1:10" ht="47.4" thickBot="1" x14ac:dyDescent="0.35">
      <c r="A168" s="38" t="s">
        <v>2045</v>
      </c>
      <c r="B168" s="269">
        <v>46</v>
      </c>
      <c r="C168" s="1244" t="s">
        <v>1854</v>
      </c>
      <c r="D168" s="588" t="s">
        <v>1470</v>
      </c>
      <c r="E168" s="589">
        <v>1052004</v>
      </c>
      <c r="F168" s="588">
        <v>2012</v>
      </c>
      <c r="G168" s="899">
        <v>295800</v>
      </c>
      <c r="H168" s="899">
        <v>0</v>
      </c>
      <c r="I168" s="588" t="s">
        <v>1852</v>
      </c>
      <c r="J168" s="902" t="s">
        <v>1853</v>
      </c>
    </row>
    <row r="169" spans="1:10" ht="47.4" thickBot="1" x14ac:dyDescent="0.35">
      <c r="A169" s="38" t="s">
        <v>2045</v>
      </c>
      <c r="B169" s="1248">
        <v>47</v>
      </c>
      <c r="C169" s="1246" t="s">
        <v>1831</v>
      </c>
      <c r="D169" s="900" t="s">
        <v>1832</v>
      </c>
      <c r="E169" s="900">
        <v>1051993</v>
      </c>
      <c r="F169" s="900">
        <v>2005</v>
      </c>
      <c r="G169" s="901">
        <v>131966</v>
      </c>
      <c r="H169" s="900">
        <v>0</v>
      </c>
      <c r="I169" s="900" t="s">
        <v>442</v>
      </c>
      <c r="J169" s="902"/>
    </row>
    <row r="170" spans="1:10" ht="63" thickBot="1" x14ac:dyDescent="0.35">
      <c r="A170" s="38" t="s">
        <v>2045</v>
      </c>
      <c r="B170" s="1248">
        <v>48</v>
      </c>
      <c r="C170" s="1247" t="s">
        <v>1995</v>
      </c>
      <c r="D170" s="900" t="s">
        <v>1996</v>
      </c>
      <c r="E170" s="900">
        <v>1052018</v>
      </c>
      <c r="F170" s="900">
        <v>2024</v>
      </c>
      <c r="G170" s="901">
        <v>1656153.62</v>
      </c>
      <c r="H170" s="901">
        <v>1656153.62</v>
      </c>
      <c r="I170" s="900" t="s">
        <v>442</v>
      </c>
      <c r="J170" s="902"/>
    </row>
    <row r="171" spans="1:10" ht="42" thickBot="1" x14ac:dyDescent="0.35">
      <c r="A171" s="38" t="s">
        <v>2045</v>
      </c>
      <c r="B171" s="1248">
        <v>49</v>
      </c>
      <c r="C171" s="1246" t="s">
        <v>1997</v>
      </c>
      <c r="D171" s="900" t="s">
        <v>1998</v>
      </c>
      <c r="E171" s="900">
        <v>1052042</v>
      </c>
      <c r="F171" s="900">
        <v>2023</v>
      </c>
      <c r="G171" s="901">
        <v>3205000</v>
      </c>
      <c r="H171" s="901">
        <v>3205000</v>
      </c>
      <c r="I171" s="900" t="s">
        <v>442</v>
      </c>
      <c r="J171" s="902"/>
    </row>
    <row r="172" spans="1:10" ht="47.4" thickBot="1" x14ac:dyDescent="0.35">
      <c r="A172" s="38" t="s">
        <v>2045</v>
      </c>
      <c r="B172" s="1248">
        <v>50</v>
      </c>
      <c r="C172" s="1246" t="s">
        <v>1999</v>
      </c>
      <c r="D172" s="900" t="s">
        <v>2000</v>
      </c>
      <c r="E172" s="900">
        <v>1052021</v>
      </c>
      <c r="F172" s="900">
        <v>2024</v>
      </c>
      <c r="G172" s="901">
        <v>5754259</v>
      </c>
      <c r="H172" s="901">
        <v>5754259</v>
      </c>
      <c r="I172" s="900" t="s">
        <v>442</v>
      </c>
      <c r="J172" s="902"/>
    </row>
    <row r="173" spans="1:10" ht="47.4" thickBot="1" x14ac:dyDescent="0.35">
      <c r="A173" s="38" t="s">
        <v>2045</v>
      </c>
      <c r="B173" s="1248">
        <v>51</v>
      </c>
      <c r="C173" s="1246" t="s">
        <v>2001</v>
      </c>
      <c r="D173" s="900" t="s">
        <v>2002</v>
      </c>
      <c r="E173" s="900">
        <v>1052020</v>
      </c>
      <c r="F173" s="900">
        <v>2024</v>
      </c>
      <c r="G173" s="901">
        <v>11714598</v>
      </c>
      <c r="H173" s="901">
        <v>11714598</v>
      </c>
      <c r="I173" s="900" t="s">
        <v>442</v>
      </c>
      <c r="J173" s="902"/>
    </row>
    <row r="174" spans="1:10" ht="47.4" thickBot="1" x14ac:dyDescent="0.35">
      <c r="A174" s="38" t="s">
        <v>2045</v>
      </c>
      <c r="B174" s="1248">
        <v>52</v>
      </c>
      <c r="C174" s="1246" t="s">
        <v>2003</v>
      </c>
      <c r="D174" s="900" t="s">
        <v>2004</v>
      </c>
      <c r="E174" s="900">
        <v>1052035</v>
      </c>
      <c r="F174" s="900">
        <v>2025</v>
      </c>
      <c r="G174" s="901">
        <v>5250000</v>
      </c>
      <c r="H174" s="901">
        <v>5250000</v>
      </c>
      <c r="I174" s="900" t="s">
        <v>442</v>
      </c>
      <c r="J174" s="902"/>
    </row>
    <row r="175" spans="1:10" ht="42" thickBot="1" x14ac:dyDescent="0.35">
      <c r="A175" s="38" t="s">
        <v>2045</v>
      </c>
      <c r="B175" s="1248">
        <v>53</v>
      </c>
      <c r="C175" s="905" t="s">
        <v>2005</v>
      </c>
      <c r="D175" s="903" t="s">
        <v>2006</v>
      </c>
      <c r="E175" s="903">
        <v>1092046</v>
      </c>
      <c r="F175" s="903">
        <v>2025</v>
      </c>
      <c r="G175" s="906">
        <v>99000</v>
      </c>
      <c r="H175" s="906">
        <v>99000</v>
      </c>
      <c r="I175" s="900" t="s">
        <v>442</v>
      </c>
      <c r="J175" s="904" t="s">
        <v>2007</v>
      </c>
    </row>
    <row r="176" spans="1:10" x14ac:dyDescent="0.3">
      <c r="A176" s="8" t="s">
        <v>6</v>
      </c>
      <c r="B176" s="9"/>
      <c r="C176" s="605"/>
      <c r="D176" s="13"/>
      <c r="E176" s="7"/>
      <c r="F176" s="7"/>
      <c r="G176" s="382">
        <f>SUM(G123:G175)</f>
        <v>69567721.99000001</v>
      </c>
      <c r="H176" s="225">
        <f>SUM(H123:H175)</f>
        <v>60061791.949999996</v>
      </c>
      <c r="I176" s="10"/>
      <c r="J176" s="11"/>
    </row>
    <row r="177" spans="1:10" ht="12" customHeight="1" x14ac:dyDescent="0.3">
      <c r="A177" s="637"/>
      <c r="B177" s="637"/>
      <c r="C177" s="605"/>
      <c r="D177" s="638"/>
      <c r="E177" s="639"/>
      <c r="F177" s="639"/>
      <c r="G177" s="640"/>
      <c r="H177" s="641"/>
      <c r="I177" s="642"/>
      <c r="J177" s="11"/>
    </row>
    <row r="178" spans="1:10" ht="31.2" customHeight="1" x14ac:dyDescent="0.3">
      <c r="A178" s="750" t="s">
        <v>2046</v>
      </c>
      <c r="B178" s="683">
        <v>1</v>
      </c>
      <c r="C178" s="1249" t="s">
        <v>510</v>
      </c>
      <c r="D178" s="683"/>
      <c r="E178" s="683">
        <v>10430012</v>
      </c>
      <c r="F178" s="683">
        <v>1986</v>
      </c>
      <c r="G178" s="683">
        <v>15961.81</v>
      </c>
      <c r="H178" s="683">
        <v>3.53</v>
      </c>
      <c r="I178" s="683" t="s">
        <v>509</v>
      </c>
      <c r="J178" s="753"/>
    </row>
    <row r="179" spans="1:10" ht="31.2" x14ac:dyDescent="0.3">
      <c r="A179" s="750" t="s">
        <v>2046</v>
      </c>
      <c r="B179" s="683">
        <v>2</v>
      </c>
      <c r="C179" s="1249" t="s">
        <v>512</v>
      </c>
      <c r="D179" s="683" t="s">
        <v>513</v>
      </c>
      <c r="E179" s="683">
        <v>10430011</v>
      </c>
      <c r="F179" s="683">
        <v>1994</v>
      </c>
      <c r="G179" s="683">
        <v>9007.7000000000007</v>
      </c>
      <c r="H179" s="754">
        <v>48.02</v>
      </c>
      <c r="I179" s="683" t="s">
        <v>509</v>
      </c>
      <c r="J179" s="753"/>
    </row>
    <row r="180" spans="1:10" s="67" customFormat="1" ht="31.2" x14ac:dyDescent="0.3">
      <c r="A180" s="750" t="s">
        <v>2046</v>
      </c>
      <c r="B180" s="683">
        <v>3</v>
      </c>
      <c r="C180" s="1249" t="s">
        <v>515</v>
      </c>
      <c r="D180" s="683" t="s">
        <v>514</v>
      </c>
      <c r="E180" s="683">
        <v>10430014</v>
      </c>
      <c r="F180" s="683">
        <v>1978</v>
      </c>
      <c r="G180" s="683">
        <v>2563.2800000000002</v>
      </c>
      <c r="H180" s="683">
        <v>1.9</v>
      </c>
      <c r="I180" s="683" t="s">
        <v>509</v>
      </c>
      <c r="J180" s="753"/>
    </row>
    <row r="181" spans="1:10" ht="31.2" x14ac:dyDescent="0.3">
      <c r="A181" s="750" t="s">
        <v>2046</v>
      </c>
      <c r="B181" s="683">
        <v>4</v>
      </c>
      <c r="C181" s="1249" t="s">
        <v>516</v>
      </c>
      <c r="D181" s="683" t="s">
        <v>514</v>
      </c>
      <c r="E181" s="683">
        <v>10430023</v>
      </c>
      <c r="F181" s="683">
        <v>2004</v>
      </c>
      <c r="G181" s="683">
        <v>14735</v>
      </c>
      <c r="H181" s="683">
        <v>122.04</v>
      </c>
      <c r="I181" s="683" t="s">
        <v>509</v>
      </c>
      <c r="J181" s="753"/>
    </row>
    <row r="182" spans="1:10" s="69" customFormat="1" ht="31.2" x14ac:dyDescent="0.3">
      <c r="A182" s="750" t="s">
        <v>2046</v>
      </c>
      <c r="B182" s="683">
        <v>5</v>
      </c>
      <c r="C182" s="1249" t="s">
        <v>517</v>
      </c>
      <c r="D182" s="683" t="s">
        <v>518</v>
      </c>
      <c r="E182" s="683">
        <v>10430008</v>
      </c>
      <c r="F182" s="683">
        <v>1990</v>
      </c>
      <c r="G182" s="683">
        <v>69410.42</v>
      </c>
      <c r="H182" s="683">
        <v>2216.4699999999998</v>
      </c>
      <c r="I182" s="683" t="s">
        <v>509</v>
      </c>
      <c r="J182" s="753"/>
    </row>
    <row r="183" spans="1:10" s="69" customFormat="1" ht="31.2" x14ac:dyDescent="0.3">
      <c r="A183" s="750" t="s">
        <v>2046</v>
      </c>
      <c r="B183" s="683">
        <v>6</v>
      </c>
      <c r="C183" s="1249" t="s">
        <v>519</v>
      </c>
      <c r="D183" s="683" t="s">
        <v>1953</v>
      </c>
      <c r="E183" s="683">
        <v>10430040</v>
      </c>
      <c r="F183" s="683">
        <v>2006</v>
      </c>
      <c r="G183" s="683">
        <v>88389.17</v>
      </c>
      <c r="H183" s="754">
        <v>1049.29</v>
      </c>
      <c r="I183" s="683" t="s">
        <v>509</v>
      </c>
      <c r="J183" s="753"/>
    </row>
    <row r="184" spans="1:10" s="69" customFormat="1" ht="31.2" x14ac:dyDescent="0.3">
      <c r="A184" s="750" t="s">
        <v>2046</v>
      </c>
      <c r="B184" s="683">
        <v>7</v>
      </c>
      <c r="C184" s="1249" t="s">
        <v>520</v>
      </c>
      <c r="D184" s="683" t="s">
        <v>514</v>
      </c>
      <c r="E184" s="683">
        <v>10430016</v>
      </c>
      <c r="F184" s="683">
        <v>1989</v>
      </c>
      <c r="G184" s="683">
        <v>105199.25</v>
      </c>
      <c r="H184" s="683">
        <v>38791.199999999997</v>
      </c>
      <c r="I184" s="683" t="s">
        <v>509</v>
      </c>
      <c r="J184" s="753"/>
    </row>
    <row r="185" spans="1:10" s="69" customFormat="1" ht="31.2" x14ac:dyDescent="0.3">
      <c r="A185" s="750" t="s">
        <v>2046</v>
      </c>
      <c r="B185" s="683">
        <v>8</v>
      </c>
      <c r="C185" s="1249" t="s">
        <v>520</v>
      </c>
      <c r="D185" s="683" t="s">
        <v>514</v>
      </c>
      <c r="E185" s="683">
        <v>10430017</v>
      </c>
      <c r="F185" s="683">
        <v>1986</v>
      </c>
      <c r="G185" s="683">
        <v>104204.87</v>
      </c>
      <c r="H185" s="683">
        <v>38334.85</v>
      </c>
      <c r="I185" s="683" t="s">
        <v>509</v>
      </c>
      <c r="J185" s="753"/>
    </row>
    <row r="186" spans="1:10" s="69" customFormat="1" ht="31.2" x14ac:dyDescent="0.3">
      <c r="A186" s="750" t="s">
        <v>2046</v>
      </c>
      <c r="B186" s="683">
        <v>9</v>
      </c>
      <c r="C186" s="1249" t="s">
        <v>521</v>
      </c>
      <c r="D186" s="683" t="s">
        <v>1954</v>
      </c>
      <c r="E186" s="683">
        <v>10430043</v>
      </c>
      <c r="F186" s="683">
        <v>2009</v>
      </c>
      <c r="G186" s="683">
        <v>208721.33</v>
      </c>
      <c r="H186" s="683">
        <v>7823.83</v>
      </c>
      <c r="I186" s="683" t="s">
        <v>509</v>
      </c>
      <c r="J186" s="753"/>
    </row>
    <row r="187" spans="1:10" s="69" customFormat="1" ht="31.2" x14ac:dyDescent="0.3">
      <c r="A187" s="750" t="s">
        <v>2046</v>
      </c>
      <c r="B187" s="683">
        <v>10</v>
      </c>
      <c r="C187" s="1249" t="s">
        <v>522</v>
      </c>
      <c r="D187" s="683" t="s">
        <v>523</v>
      </c>
      <c r="E187" s="683">
        <v>10430002</v>
      </c>
      <c r="F187" s="683">
        <v>1996</v>
      </c>
      <c r="G187" s="683">
        <v>64471.68</v>
      </c>
      <c r="H187" s="683">
        <v>193.2</v>
      </c>
      <c r="I187" s="683" t="s">
        <v>509</v>
      </c>
      <c r="J187" s="753"/>
    </row>
    <row r="188" spans="1:10" s="69" customFormat="1" ht="31.2" x14ac:dyDescent="0.3">
      <c r="A188" s="750" t="s">
        <v>2046</v>
      </c>
      <c r="B188" s="683">
        <v>11</v>
      </c>
      <c r="C188" s="1249" t="s">
        <v>524</v>
      </c>
      <c r="D188" s="683" t="s">
        <v>525</v>
      </c>
      <c r="E188" s="683">
        <v>10430003</v>
      </c>
      <c r="F188" s="683">
        <v>1996</v>
      </c>
      <c r="G188" s="683">
        <v>11157.43</v>
      </c>
      <c r="H188" s="754">
        <v>45.08</v>
      </c>
      <c r="I188" s="683" t="s">
        <v>509</v>
      </c>
      <c r="J188" s="753"/>
    </row>
    <row r="189" spans="1:10" s="69" customFormat="1" ht="31.2" x14ac:dyDescent="0.3">
      <c r="A189" s="750" t="s">
        <v>2046</v>
      </c>
      <c r="B189" s="683">
        <v>12</v>
      </c>
      <c r="C189" s="1249" t="s">
        <v>526</v>
      </c>
      <c r="D189" s="683" t="s">
        <v>527</v>
      </c>
      <c r="E189" s="683">
        <v>10430001</v>
      </c>
      <c r="F189" s="683">
        <v>1993</v>
      </c>
      <c r="G189" s="683">
        <v>15314.18</v>
      </c>
      <c r="H189" s="683">
        <v>177.36</v>
      </c>
      <c r="I189" s="683" t="s">
        <v>509</v>
      </c>
      <c r="J189" s="753"/>
    </row>
    <row r="190" spans="1:10" s="69" customFormat="1" ht="31.2" x14ac:dyDescent="0.3">
      <c r="A190" s="750" t="s">
        <v>2046</v>
      </c>
      <c r="B190" s="683">
        <v>13</v>
      </c>
      <c r="C190" s="1249" t="s">
        <v>528</v>
      </c>
      <c r="D190" s="683" t="s">
        <v>529</v>
      </c>
      <c r="E190" s="683">
        <v>10430064</v>
      </c>
      <c r="F190" s="683">
        <v>1989</v>
      </c>
      <c r="G190" s="683">
        <v>60280</v>
      </c>
      <c r="H190" s="683">
        <v>2222.5100000000002</v>
      </c>
      <c r="I190" s="683" t="s">
        <v>1644</v>
      </c>
      <c r="J190" s="753"/>
    </row>
    <row r="191" spans="1:10" s="69" customFormat="1" ht="31.2" x14ac:dyDescent="0.3">
      <c r="A191" s="750" t="s">
        <v>2046</v>
      </c>
      <c r="B191" s="683">
        <v>14</v>
      </c>
      <c r="C191" s="1249" t="s">
        <v>530</v>
      </c>
      <c r="D191" s="683" t="s">
        <v>531</v>
      </c>
      <c r="E191" s="683">
        <v>10430004</v>
      </c>
      <c r="F191" s="683">
        <v>1996</v>
      </c>
      <c r="G191" s="683">
        <v>17589</v>
      </c>
      <c r="H191" s="683">
        <v>0</v>
      </c>
      <c r="I191" s="683" t="s">
        <v>509</v>
      </c>
      <c r="J191" s="753"/>
    </row>
    <row r="192" spans="1:10" s="69" customFormat="1" ht="31.2" x14ac:dyDescent="0.3">
      <c r="A192" s="750" t="s">
        <v>2046</v>
      </c>
      <c r="B192" s="682">
        <v>15</v>
      </c>
      <c r="C192" s="1237" t="s">
        <v>1645</v>
      </c>
      <c r="D192" s="683"/>
      <c r="E192" s="682">
        <v>10430109</v>
      </c>
      <c r="F192" s="682">
        <v>2022</v>
      </c>
      <c r="G192" s="682">
        <v>945093</v>
      </c>
      <c r="H192" s="682">
        <v>513466.14</v>
      </c>
      <c r="I192" s="682" t="s">
        <v>509</v>
      </c>
      <c r="J192" s="595"/>
    </row>
    <row r="193" spans="1:10" s="69" customFormat="1" ht="31.2" x14ac:dyDescent="0.3">
      <c r="A193" s="750" t="s">
        <v>2046</v>
      </c>
      <c r="B193" s="698">
        <v>16</v>
      </c>
      <c r="C193" s="1237" t="s">
        <v>1572</v>
      </c>
      <c r="D193" s="755"/>
      <c r="E193" s="698">
        <v>10430108</v>
      </c>
      <c r="F193" s="698">
        <v>2022</v>
      </c>
      <c r="G193" s="698">
        <v>87000</v>
      </c>
      <c r="H193" s="698">
        <v>26430.06</v>
      </c>
      <c r="I193" s="682" t="s">
        <v>509</v>
      </c>
      <c r="J193" s="595"/>
    </row>
    <row r="194" spans="1:10" s="69" customFormat="1" ht="31.2" x14ac:dyDescent="0.3">
      <c r="A194" s="750" t="s">
        <v>2046</v>
      </c>
      <c r="B194" s="682">
        <v>17</v>
      </c>
      <c r="C194" s="1249" t="s">
        <v>1573</v>
      </c>
      <c r="D194" s="683"/>
      <c r="E194" s="682">
        <v>10430107</v>
      </c>
      <c r="F194" s="682">
        <v>2022</v>
      </c>
      <c r="G194" s="682">
        <v>49380</v>
      </c>
      <c r="H194" s="682">
        <v>17760.419999999998</v>
      </c>
      <c r="I194" s="682" t="s">
        <v>509</v>
      </c>
      <c r="J194" s="595"/>
    </row>
    <row r="195" spans="1:10" s="69" customFormat="1" ht="31.2" x14ac:dyDescent="0.3">
      <c r="A195" s="750" t="s">
        <v>2046</v>
      </c>
      <c r="B195" s="683">
        <v>18</v>
      </c>
      <c r="C195" s="1249" t="s">
        <v>532</v>
      </c>
      <c r="D195" s="683" t="s">
        <v>533</v>
      </c>
      <c r="E195" s="683">
        <v>10520018</v>
      </c>
      <c r="F195" s="683">
        <v>1987</v>
      </c>
      <c r="G195" s="683">
        <v>12874</v>
      </c>
      <c r="H195" s="683">
        <v>195.91</v>
      </c>
      <c r="I195" s="682" t="s">
        <v>511</v>
      </c>
      <c r="J195" s="753"/>
    </row>
    <row r="196" spans="1:10" s="69" customFormat="1" ht="31.2" x14ac:dyDescent="0.3">
      <c r="A196" s="750" t="s">
        <v>2046</v>
      </c>
      <c r="B196" s="683">
        <v>19</v>
      </c>
      <c r="C196" s="1249" t="s">
        <v>534</v>
      </c>
      <c r="D196" s="683" t="s">
        <v>535</v>
      </c>
      <c r="E196" s="683">
        <v>10520022</v>
      </c>
      <c r="F196" s="683">
        <v>2006</v>
      </c>
      <c r="G196" s="683">
        <v>117633.11</v>
      </c>
      <c r="H196" s="683">
        <v>161.41</v>
      </c>
      <c r="I196" s="682" t="s">
        <v>509</v>
      </c>
      <c r="J196" s="753"/>
    </row>
    <row r="197" spans="1:10" s="69" customFormat="1" ht="31.2" x14ac:dyDescent="0.3">
      <c r="A197" s="750" t="s">
        <v>2046</v>
      </c>
      <c r="B197" s="683">
        <v>20</v>
      </c>
      <c r="C197" s="1249" t="s">
        <v>536</v>
      </c>
      <c r="D197" s="683" t="s">
        <v>537</v>
      </c>
      <c r="E197" s="683">
        <v>10520023</v>
      </c>
      <c r="F197" s="683">
        <v>2008</v>
      </c>
      <c r="G197" s="683">
        <v>30216.67</v>
      </c>
      <c r="H197" s="683">
        <v>0</v>
      </c>
      <c r="I197" s="682" t="s">
        <v>511</v>
      </c>
      <c r="J197" s="753"/>
    </row>
    <row r="198" spans="1:10" s="69" customFormat="1" ht="31.2" x14ac:dyDescent="0.3">
      <c r="A198" s="750" t="s">
        <v>2046</v>
      </c>
      <c r="B198" s="683">
        <v>21</v>
      </c>
      <c r="C198" s="1249" t="s">
        <v>538</v>
      </c>
      <c r="D198" s="683" t="s">
        <v>539</v>
      </c>
      <c r="E198" s="683">
        <v>10520024</v>
      </c>
      <c r="F198" s="683">
        <v>1982</v>
      </c>
      <c r="G198" s="683">
        <v>11533</v>
      </c>
      <c r="H198" s="683">
        <v>108.92</v>
      </c>
      <c r="I198" s="682" t="s">
        <v>511</v>
      </c>
      <c r="J198" s="753"/>
    </row>
    <row r="199" spans="1:10" s="69" customFormat="1" ht="31.2" x14ac:dyDescent="0.3">
      <c r="A199" s="750" t="s">
        <v>2046</v>
      </c>
      <c r="B199" s="683">
        <v>22</v>
      </c>
      <c r="C199" s="1249" t="s">
        <v>540</v>
      </c>
      <c r="D199" s="683" t="s">
        <v>1916</v>
      </c>
      <c r="E199" s="683">
        <v>10520007</v>
      </c>
      <c r="F199" s="683">
        <v>2001</v>
      </c>
      <c r="G199" s="683">
        <v>17267.259999999998</v>
      </c>
      <c r="H199" s="683">
        <v>39.06</v>
      </c>
      <c r="I199" s="682" t="s">
        <v>511</v>
      </c>
      <c r="J199" s="753"/>
    </row>
    <row r="200" spans="1:10" s="69" customFormat="1" ht="31.2" x14ac:dyDescent="0.3">
      <c r="A200" s="750" t="s">
        <v>2046</v>
      </c>
      <c r="B200" s="683">
        <v>23</v>
      </c>
      <c r="C200" s="1249" t="s">
        <v>541</v>
      </c>
      <c r="D200" s="683" t="s">
        <v>542</v>
      </c>
      <c r="E200" s="683">
        <v>10520009</v>
      </c>
      <c r="F200" s="683">
        <v>1992</v>
      </c>
      <c r="G200" s="683">
        <v>31980</v>
      </c>
      <c r="H200" s="683">
        <v>0</v>
      </c>
      <c r="I200" s="682" t="s">
        <v>509</v>
      </c>
      <c r="J200" s="753"/>
    </row>
    <row r="201" spans="1:10" s="69" customFormat="1" ht="31.2" x14ac:dyDescent="0.3">
      <c r="A201" s="750" t="s">
        <v>2046</v>
      </c>
      <c r="B201" s="683">
        <v>24</v>
      </c>
      <c r="C201" s="1249" t="s">
        <v>543</v>
      </c>
      <c r="D201" s="683" t="s">
        <v>544</v>
      </c>
      <c r="E201" s="683">
        <v>10520006</v>
      </c>
      <c r="F201" s="683">
        <v>1994</v>
      </c>
      <c r="G201" s="683">
        <v>51221.3</v>
      </c>
      <c r="H201" s="683">
        <v>55.02</v>
      </c>
      <c r="I201" s="682" t="s">
        <v>509</v>
      </c>
      <c r="J201" s="753"/>
    </row>
    <row r="202" spans="1:10" s="69" customFormat="1" ht="31.2" x14ac:dyDescent="0.3">
      <c r="A202" s="750" t="s">
        <v>2046</v>
      </c>
      <c r="B202" s="683">
        <v>25</v>
      </c>
      <c r="C202" s="1249" t="s">
        <v>545</v>
      </c>
      <c r="D202" s="683" t="s">
        <v>546</v>
      </c>
      <c r="E202" s="683">
        <v>10520019</v>
      </c>
      <c r="F202" s="683">
        <v>1990</v>
      </c>
      <c r="G202" s="683">
        <v>23889</v>
      </c>
      <c r="H202" s="756">
        <v>324.64999999999998</v>
      </c>
      <c r="I202" s="682" t="s">
        <v>509</v>
      </c>
      <c r="J202" s="753"/>
    </row>
    <row r="203" spans="1:10" s="69" customFormat="1" ht="31.2" x14ac:dyDescent="0.3">
      <c r="A203" s="750" t="s">
        <v>2046</v>
      </c>
      <c r="B203" s="683">
        <v>26</v>
      </c>
      <c r="C203" s="1249" t="s">
        <v>547</v>
      </c>
      <c r="D203" s="683" t="s">
        <v>548</v>
      </c>
      <c r="E203" s="683">
        <v>10520005</v>
      </c>
      <c r="F203" s="683">
        <v>1993</v>
      </c>
      <c r="G203" s="683">
        <v>24396.9</v>
      </c>
      <c r="H203" s="683">
        <v>402.06</v>
      </c>
      <c r="I203" s="682" t="s">
        <v>509</v>
      </c>
      <c r="J203" s="753"/>
    </row>
    <row r="204" spans="1:10" s="69" customFormat="1" ht="31.2" x14ac:dyDescent="0.3">
      <c r="A204" s="750" t="s">
        <v>2046</v>
      </c>
      <c r="B204" s="683">
        <v>27</v>
      </c>
      <c r="C204" s="1249" t="s">
        <v>549</v>
      </c>
      <c r="D204" s="683" t="s">
        <v>550</v>
      </c>
      <c r="E204" s="683">
        <v>10520017</v>
      </c>
      <c r="F204" s="683">
        <v>1990</v>
      </c>
      <c r="G204" s="683">
        <v>55709</v>
      </c>
      <c r="H204" s="683">
        <v>0</v>
      </c>
      <c r="I204" s="682" t="s">
        <v>511</v>
      </c>
      <c r="J204" s="753"/>
    </row>
    <row r="205" spans="1:10" s="69" customFormat="1" ht="31.2" x14ac:dyDescent="0.3">
      <c r="A205" s="750" t="s">
        <v>2046</v>
      </c>
      <c r="B205" s="683">
        <v>28</v>
      </c>
      <c r="C205" s="1249" t="s">
        <v>551</v>
      </c>
      <c r="D205" s="683" t="s">
        <v>552</v>
      </c>
      <c r="E205" s="683">
        <v>10520004</v>
      </c>
      <c r="F205" s="683">
        <v>1991</v>
      </c>
      <c r="G205" s="683">
        <v>12857.08</v>
      </c>
      <c r="H205" s="683">
        <v>0</v>
      </c>
      <c r="I205" s="682" t="s">
        <v>511</v>
      </c>
      <c r="J205" s="753"/>
    </row>
    <row r="206" spans="1:10" s="69" customFormat="1" ht="31.2" x14ac:dyDescent="0.3">
      <c r="A206" s="750" t="s">
        <v>2046</v>
      </c>
      <c r="B206" s="683">
        <v>29</v>
      </c>
      <c r="C206" s="1249" t="s">
        <v>1917</v>
      </c>
      <c r="D206" s="683" t="s">
        <v>1918</v>
      </c>
      <c r="E206" s="683">
        <v>1051507</v>
      </c>
      <c r="F206" s="683">
        <v>2013</v>
      </c>
      <c r="G206" s="683">
        <v>1045.58</v>
      </c>
      <c r="H206" s="683">
        <v>0.93</v>
      </c>
      <c r="I206" s="682" t="s">
        <v>509</v>
      </c>
      <c r="J206" s="753"/>
    </row>
    <row r="207" spans="1:10" s="69" customFormat="1" ht="31.2" x14ac:dyDescent="0.3">
      <c r="A207" s="750" t="s">
        <v>2046</v>
      </c>
      <c r="B207" s="683">
        <v>30</v>
      </c>
      <c r="C207" s="1249" t="s">
        <v>553</v>
      </c>
      <c r="D207" s="683" t="s">
        <v>554</v>
      </c>
      <c r="E207" s="683">
        <v>10520021</v>
      </c>
      <c r="F207" s="683">
        <v>2005</v>
      </c>
      <c r="G207" s="683">
        <v>23096.67</v>
      </c>
      <c r="H207" s="683">
        <v>582.15</v>
      </c>
      <c r="I207" s="682" t="s">
        <v>509</v>
      </c>
      <c r="J207" s="753"/>
    </row>
    <row r="208" spans="1:10" s="69" customFormat="1" ht="31.2" x14ac:dyDescent="0.3">
      <c r="A208" s="750" t="s">
        <v>2046</v>
      </c>
      <c r="B208" s="520">
        <v>31</v>
      </c>
      <c r="C208" s="1250" t="s">
        <v>1646</v>
      </c>
      <c r="D208" s="520" t="s">
        <v>1919</v>
      </c>
      <c r="E208" s="520">
        <v>10520013</v>
      </c>
      <c r="F208" s="520">
        <v>2001</v>
      </c>
      <c r="G208" s="520">
        <v>5308.68</v>
      </c>
      <c r="H208" s="421">
        <v>3</v>
      </c>
      <c r="I208" s="421" t="s">
        <v>555</v>
      </c>
      <c r="J208" s="757"/>
    </row>
    <row r="209" spans="1:10" s="69" customFormat="1" ht="31.2" x14ac:dyDescent="0.25">
      <c r="A209" s="750" t="s">
        <v>2046</v>
      </c>
      <c r="B209" s="520">
        <v>32</v>
      </c>
      <c r="C209" s="1251" t="s">
        <v>1646</v>
      </c>
      <c r="D209" s="520" t="s">
        <v>1920</v>
      </c>
      <c r="E209" s="520">
        <v>10520014</v>
      </c>
      <c r="F209" s="520">
        <v>2002</v>
      </c>
      <c r="G209" s="520">
        <v>1908.5</v>
      </c>
      <c r="H209" s="421">
        <v>3.21</v>
      </c>
      <c r="I209" s="421" t="s">
        <v>556</v>
      </c>
      <c r="J209" s="757"/>
    </row>
    <row r="210" spans="1:10" s="69" customFormat="1" ht="31.2" x14ac:dyDescent="0.25">
      <c r="A210" s="750" t="s">
        <v>2046</v>
      </c>
      <c r="B210" s="520">
        <v>33</v>
      </c>
      <c r="C210" s="1251" t="s">
        <v>1647</v>
      </c>
      <c r="D210" s="520" t="s">
        <v>514</v>
      </c>
      <c r="E210" s="520">
        <v>10520020</v>
      </c>
      <c r="F210" s="520">
        <v>2011</v>
      </c>
      <c r="G210" s="520">
        <v>15000</v>
      </c>
      <c r="H210" s="421">
        <v>767.57</v>
      </c>
      <c r="I210" s="421" t="s">
        <v>557</v>
      </c>
      <c r="J210" s="757"/>
    </row>
    <row r="211" spans="1:10" s="69" customFormat="1" ht="31.2" x14ac:dyDescent="0.25">
      <c r="A211" s="750" t="s">
        <v>2046</v>
      </c>
      <c r="B211" s="520">
        <v>34</v>
      </c>
      <c r="C211" s="1251" t="s">
        <v>558</v>
      </c>
      <c r="D211" s="520" t="s">
        <v>559</v>
      </c>
      <c r="E211" s="520">
        <v>1051510</v>
      </c>
      <c r="F211" s="520">
        <v>1993</v>
      </c>
      <c r="G211" s="520">
        <v>5842</v>
      </c>
      <c r="H211" s="421">
        <v>0</v>
      </c>
      <c r="I211" s="421" t="s">
        <v>557</v>
      </c>
      <c r="J211" s="757"/>
    </row>
    <row r="212" spans="1:10" s="69" customFormat="1" ht="31.2" x14ac:dyDescent="0.25">
      <c r="A212" s="750" t="s">
        <v>2046</v>
      </c>
      <c r="B212" s="520">
        <v>35</v>
      </c>
      <c r="C212" s="1251" t="s">
        <v>560</v>
      </c>
      <c r="D212" s="520" t="s">
        <v>514</v>
      </c>
      <c r="E212" s="520">
        <v>10520016</v>
      </c>
      <c r="F212" s="520">
        <v>2013</v>
      </c>
      <c r="G212" s="520">
        <v>4800</v>
      </c>
      <c r="H212" s="421">
        <v>218.33</v>
      </c>
      <c r="I212" s="421" t="s">
        <v>556</v>
      </c>
      <c r="J212" s="757"/>
    </row>
    <row r="213" spans="1:10" s="69" customFormat="1" ht="31.2" x14ac:dyDescent="0.25">
      <c r="A213" s="750" t="s">
        <v>2046</v>
      </c>
      <c r="B213" s="520">
        <v>36</v>
      </c>
      <c r="C213" s="1251" t="s">
        <v>561</v>
      </c>
      <c r="D213" s="520" t="s">
        <v>562</v>
      </c>
      <c r="E213" s="520">
        <v>1051506</v>
      </c>
      <c r="F213" s="520">
        <v>1994</v>
      </c>
      <c r="G213" s="520">
        <v>9688</v>
      </c>
      <c r="H213" s="520">
        <v>0</v>
      </c>
      <c r="I213" s="421" t="s">
        <v>563</v>
      </c>
      <c r="J213" s="757"/>
    </row>
    <row r="214" spans="1:10" s="69" customFormat="1" ht="31.2" x14ac:dyDescent="0.25">
      <c r="A214" s="750" t="s">
        <v>2046</v>
      </c>
      <c r="B214" s="520">
        <v>37</v>
      </c>
      <c r="C214" s="1251" t="s">
        <v>564</v>
      </c>
      <c r="D214" s="520" t="s">
        <v>565</v>
      </c>
      <c r="E214" s="520">
        <v>1051059</v>
      </c>
      <c r="F214" s="520">
        <v>1994</v>
      </c>
      <c r="G214" s="520">
        <v>17335</v>
      </c>
      <c r="H214" s="520">
        <v>0</v>
      </c>
      <c r="I214" s="584" t="s">
        <v>566</v>
      </c>
      <c r="J214" s="757"/>
    </row>
    <row r="215" spans="1:10" s="69" customFormat="1" ht="31.2" x14ac:dyDescent="0.25">
      <c r="A215" s="750" t="s">
        <v>2046</v>
      </c>
      <c r="B215" s="520">
        <v>38</v>
      </c>
      <c r="C215" s="1251" t="s">
        <v>567</v>
      </c>
      <c r="D215" s="520" t="s">
        <v>568</v>
      </c>
      <c r="E215" s="520">
        <v>1051501</v>
      </c>
      <c r="F215" s="520">
        <v>1988</v>
      </c>
      <c r="G215" s="520">
        <v>23584</v>
      </c>
      <c r="H215" s="421">
        <v>0</v>
      </c>
      <c r="I215" s="584" t="s">
        <v>566</v>
      </c>
      <c r="J215" s="757"/>
    </row>
    <row r="216" spans="1:10" s="69" customFormat="1" ht="31.2" x14ac:dyDescent="0.25">
      <c r="A216" s="750" t="s">
        <v>2046</v>
      </c>
      <c r="B216" s="520">
        <v>39</v>
      </c>
      <c r="C216" s="1251" t="s">
        <v>569</v>
      </c>
      <c r="D216" s="520" t="s">
        <v>570</v>
      </c>
      <c r="E216" s="520">
        <v>1051502</v>
      </c>
      <c r="F216" s="520">
        <v>1989</v>
      </c>
      <c r="G216" s="520">
        <v>12251</v>
      </c>
      <c r="H216" s="421">
        <v>0</v>
      </c>
      <c r="I216" s="584" t="s">
        <v>566</v>
      </c>
      <c r="J216" s="757"/>
    </row>
    <row r="217" spans="1:10" s="69" customFormat="1" ht="31.2" x14ac:dyDescent="0.25">
      <c r="A217" s="750" t="s">
        <v>2046</v>
      </c>
      <c r="B217" s="520">
        <v>40</v>
      </c>
      <c r="C217" s="1251" t="s">
        <v>571</v>
      </c>
      <c r="D217" s="520" t="s">
        <v>572</v>
      </c>
      <c r="E217" s="520">
        <v>1051060</v>
      </c>
      <c r="F217" s="520">
        <v>1988</v>
      </c>
      <c r="G217" s="520">
        <v>6382</v>
      </c>
      <c r="H217" s="421">
        <v>0</v>
      </c>
      <c r="I217" s="584" t="s">
        <v>557</v>
      </c>
      <c r="J217" s="757"/>
    </row>
    <row r="218" spans="1:10" s="69" customFormat="1" ht="31.2" x14ac:dyDescent="0.25">
      <c r="A218" s="750" t="s">
        <v>2046</v>
      </c>
      <c r="B218" s="520">
        <v>41</v>
      </c>
      <c r="C218" s="1251" t="s">
        <v>573</v>
      </c>
      <c r="D218" s="520" t="s">
        <v>574</v>
      </c>
      <c r="E218" s="520">
        <v>1051032</v>
      </c>
      <c r="F218" s="520">
        <v>1988</v>
      </c>
      <c r="G218" s="520">
        <v>5742.84</v>
      </c>
      <c r="H218" s="421">
        <v>0</v>
      </c>
      <c r="I218" s="584" t="s">
        <v>557</v>
      </c>
      <c r="J218" s="757"/>
    </row>
    <row r="219" spans="1:10" s="69" customFormat="1" ht="31.2" x14ac:dyDescent="0.25">
      <c r="A219" s="750" t="s">
        <v>2046</v>
      </c>
      <c r="B219" s="520">
        <v>42</v>
      </c>
      <c r="C219" s="1251" t="s">
        <v>575</v>
      </c>
      <c r="D219" s="520" t="s">
        <v>576</v>
      </c>
      <c r="E219" s="520">
        <v>1051178</v>
      </c>
      <c r="F219" s="520">
        <v>1998</v>
      </c>
      <c r="G219" s="520">
        <v>44040</v>
      </c>
      <c r="H219" s="421">
        <v>0</v>
      </c>
      <c r="I219" s="584" t="s">
        <v>556</v>
      </c>
      <c r="J219" s="757"/>
    </row>
    <row r="220" spans="1:10" s="69" customFormat="1" ht="31.2" x14ac:dyDescent="0.25">
      <c r="A220" s="750" t="s">
        <v>2046</v>
      </c>
      <c r="B220" s="520">
        <v>43</v>
      </c>
      <c r="C220" s="1251" t="s">
        <v>577</v>
      </c>
      <c r="D220" s="520" t="s">
        <v>578</v>
      </c>
      <c r="E220" s="520">
        <v>105910</v>
      </c>
      <c r="F220" s="520">
        <v>1994</v>
      </c>
      <c r="G220" s="520">
        <v>3168</v>
      </c>
      <c r="H220" s="421">
        <v>21.85</v>
      </c>
      <c r="I220" s="584" t="s">
        <v>556</v>
      </c>
      <c r="J220" s="757"/>
    </row>
    <row r="221" spans="1:10" s="69" customFormat="1" ht="31.2" x14ac:dyDescent="0.25">
      <c r="A221" s="750" t="s">
        <v>2046</v>
      </c>
      <c r="B221" s="520">
        <v>44</v>
      </c>
      <c r="C221" s="1251" t="s">
        <v>577</v>
      </c>
      <c r="D221" s="520" t="s">
        <v>579</v>
      </c>
      <c r="E221" s="520">
        <v>105912</v>
      </c>
      <c r="F221" s="520">
        <v>1989</v>
      </c>
      <c r="G221" s="520">
        <v>5085</v>
      </c>
      <c r="H221" s="421">
        <v>24.33</v>
      </c>
      <c r="I221" s="584" t="s">
        <v>563</v>
      </c>
      <c r="J221" s="757"/>
    </row>
    <row r="222" spans="1:10" s="69" customFormat="1" ht="31.2" x14ac:dyDescent="0.25">
      <c r="A222" s="750" t="s">
        <v>2046</v>
      </c>
      <c r="B222" s="520">
        <v>45</v>
      </c>
      <c r="C222" s="1251" t="s">
        <v>577</v>
      </c>
      <c r="D222" s="520" t="s">
        <v>580</v>
      </c>
      <c r="E222" s="520">
        <v>10520012</v>
      </c>
      <c r="F222" s="520">
        <v>1994</v>
      </c>
      <c r="G222" s="520">
        <v>1332.5</v>
      </c>
      <c r="H222" s="421">
        <v>3.23</v>
      </c>
      <c r="I222" s="584" t="s">
        <v>563</v>
      </c>
      <c r="J222" s="757"/>
    </row>
    <row r="223" spans="1:10" s="69" customFormat="1" ht="31.2" x14ac:dyDescent="0.25">
      <c r="A223" s="750" t="s">
        <v>2046</v>
      </c>
      <c r="B223" s="520">
        <v>46</v>
      </c>
      <c r="C223" s="1252" t="s">
        <v>581</v>
      </c>
      <c r="D223" s="520" t="s">
        <v>1921</v>
      </c>
      <c r="E223" s="520">
        <v>1051508</v>
      </c>
      <c r="F223" s="520">
        <v>1994</v>
      </c>
      <c r="G223" s="520">
        <v>1773</v>
      </c>
      <c r="H223" s="421">
        <v>0</v>
      </c>
      <c r="I223" s="584" t="s">
        <v>557</v>
      </c>
      <c r="J223" s="757"/>
    </row>
    <row r="224" spans="1:10" s="69" customFormat="1" ht="31.2" x14ac:dyDescent="0.25">
      <c r="A224" s="750" t="s">
        <v>2046</v>
      </c>
      <c r="B224" s="520">
        <v>47</v>
      </c>
      <c r="C224" s="1251" t="s">
        <v>581</v>
      </c>
      <c r="D224" s="520" t="s">
        <v>582</v>
      </c>
      <c r="E224" s="520">
        <v>1051509</v>
      </c>
      <c r="F224" s="520">
        <v>1994</v>
      </c>
      <c r="G224" s="520">
        <v>1773</v>
      </c>
      <c r="H224" s="421">
        <v>0</v>
      </c>
      <c r="I224" s="584" t="s">
        <v>557</v>
      </c>
      <c r="J224" s="757"/>
    </row>
    <row r="225" spans="1:10" s="69" customFormat="1" ht="31.2" x14ac:dyDescent="0.25">
      <c r="A225" s="750" t="s">
        <v>2046</v>
      </c>
      <c r="B225" s="520">
        <v>48</v>
      </c>
      <c r="C225" s="1251" t="s">
        <v>583</v>
      </c>
      <c r="D225" s="520" t="s">
        <v>584</v>
      </c>
      <c r="E225" s="520">
        <v>1051058</v>
      </c>
      <c r="F225" s="520">
        <v>2004</v>
      </c>
      <c r="G225" s="520">
        <v>49166.67</v>
      </c>
      <c r="H225" s="421">
        <v>233.7</v>
      </c>
      <c r="I225" s="584" t="s">
        <v>585</v>
      </c>
      <c r="J225" s="757"/>
    </row>
    <row r="226" spans="1:10" s="69" customFormat="1" ht="31.2" x14ac:dyDescent="0.25">
      <c r="A226" s="750" t="s">
        <v>2046</v>
      </c>
      <c r="B226" s="520">
        <v>49</v>
      </c>
      <c r="C226" s="1251" t="s">
        <v>583</v>
      </c>
      <c r="D226" s="520" t="s">
        <v>586</v>
      </c>
      <c r="E226" s="520">
        <v>1051057</v>
      </c>
      <c r="F226" s="520">
        <v>2003</v>
      </c>
      <c r="G226" s="520">
        <v>50400</v>
      </c>
      <c r="H226" s="421">
        <v>184.99</v>
      </c>
      <c r="I226" s="584" t="s">
        <v>557</v>
      </c>
      <c r="J226" s="757"/>
    </row>
    <row r="227" spans="1:10" s="69" customFormat="1" ht="31.2" x14ac:dyDescent="0.25">
      <c r="A227" s="750" t="s">
        <v>2046</v>
      </c>
      <c r="B227" s="520">
        <v>50</v>
      </c>
      <c r="C227" s="1251" t="s">
        <v>583</v>
      </c>
      <c r="D227" s="520" t="s">
        <v>587</v>
      </c>
      <c r="E227" s="520">
        <v>1051039</v>
      </c>
      <c r="F227" s="520">
        <v>1995</v>
      </c>
      <c r="G227" s="520">
        <v>39975</v>
      </c>
      <c r="H227" s="421">
        <v>3.96</v>
      </c>
      <c r="I227" s="584" t="s">
        <v>563</v>
      </c>
      <c r="J227" s="757"/>
    </row>
    <row r="228" spans="1:10" s="69" customFormat="1" ht="31.2" x14ac:dyDescent="0.25">
      <c r="A228" s="750" t="s">
        <v>2046</v>
      </c>
      <c r="B228" s="520">
        <v>51</v>
      </c>
      <c r="C228" s="1251" t="s">
        <v>583</v>
      </c>
      <c r="D228" s="520" t="s">
        <v>588</v>
      </c>
      <c r="E228" s="520">
        <v>1051061</v>
      </c>
      <c r="F228" s="520">
        <v>2004</v>
      </c>
      <c r="G228" s="520">
        <v>54167</v>
      </c>
      <c r="H228" s="421">
        <v>388.42</v>
      </c>
      <c r="I228" s="584" t="s">
        <v>1648</v>
      </c>
      <c r="J228" s="757"/>
    </row>
    <row r="229" spans="1:10" s="69" customFormat="1" ht="31.2" x14ac:dyDescent="0.25">
      <c r="A229" s="750" t="s">
        <v>2046</v>
      </c>
      <c r="B229" s="520">
        <v>52</v>
      </c>
      <c r="C229" s="1251" t="s">
        <v>583</v>
      </c>
      <c r="D229" s="520" t="s">
        <v>589</v>
      </c>
      <c r="E229" s="520">
        <v>1051036</v>
      </c>
      <c r="F229" s="520">
        <v>1995</v>
      </c>
      <c r="G229" s="520">
        <v>111475</v>
      </c>
      <c r="H229" s="421">
        <v>1511.46</v>
      </c>
      <c r="I229" s="584" t="s">
        <v>563</v>
      </c>
      <c r="J229" s="757"/>
    </row>
    <row r="230" spans="1:10" s="69" customFormat="1" ht="31.2" x14ac:dyDescent="0.25">
      <c r="A230" s="750" t="s">
        <v>2046</v>
      </c>
      <c r="B230" s="520">
        <v>53</v>
      </c>
      <c r="C230" s="1251" t="s">
        <v>590</v>
      </c>
      <c r="D230" s="520" t="s">
        <v>591</v>
      </c>
      <c r="E230" s="520">
        <v>1051500</v>
      </c>
      <c r="F230" s="520">
        <v>2012</v>
      </c>
      <c r="G230" s="520">
        <v>237416</v>
      </c>
      <c r="H230" s="421">
        <v>8792.42</v>
      </c>
      <c r="I230" s="584" t="s">
        <v>511</v>
      </c>
      <c r="J230" s="757"/>
    </row>
    <row r="231" spans="1:10" s="69" customFormat="1" ht="31.2" x14ac:dyDescent="0.25">
      <c r="A231" s="750" t="s">
        <v>2046</v>
      </c>
      <c r="B231" s="520">
        <v>54</v>
      </c>
      <c r="C231" s="1251" t="s">
        <v>590</v>
      </c>
      <c r="D231" s="520" t="s">
        <v>592</v>
      </c>
      <c r="E231" s="520">
        <v>1051062</v>
      </c>
      <c r="F231" s="520">
        <v>2008</v>
      </c>
      <c r="G231" s="520">
        <v>208892.92</v>
      </c>
      <c r="H231" s="421">
        <v>17976.38</v>
      </c>
      <c r="I231" s="584" t="s">
        <v>511</v>
      </c>
      <c r="J231" s="757"/>
    </row>
    <row r="232" spans="1:10" s="69" customFormat="1" ht="31.2" x14ac:dyDescent="0.25">
      <c r="A232" s="750" t="s">
        <v>2046</v>
      </c>
      <c r="B232" s="520">
        <v>55</v>
      </c>
      <c r="C232" s="1251" t="s">
        <v>593</v>
      </c>
      <c r="D232" s="520" t="s">
        <v>594</v>
      </c>
      <c r="E232" s="520">
        <v>1051034</v>
      </c>
      <c r="F232" s="520">
        <v>1993</v>
      </c>
      <c r="G232" s="520">
        <v>57691.68</v>
      </c>
      <c r="H232" s="421">
        <v>7308.97</v>
      </c>
      <c r="I232" s="584" t="s">
        <v>563</v>
      </c>
      <c r="J232" s="757"/>
    </row>
    <row r="233" spans="1:10" s="69" customFormat="1" ht="31.2" x14ac:dyDescent="0.25">
      <c r="A233" s="750" t="s">
        <v>2046</v>
      </c>
      <c r="B233" s="520">
        <v>56</v>
      </c>
      <c r="C233" s="1251" t="s">
        <v>595</v>
      </c>
      <c r="D233" s="520" t="s">
        <v>596</v>
      </c>
      <c r="E233" s="520">
        <v>1051076</v>
      </c>
      <c r="F233" s="520">
        <v>1990</v>
      </c>
      <c r="G233" s="520">
        <v>60974</v>
      </c>
      <c r="H233" s="205">
        <v>753.39</v>
      </c>
      <c r="I233" s="584" t="s">
        <v>556</v>
      </c>
      <c r="J233" s="757"/>
    </row>
    <row r="234" spans="1:10" s="69" customFormat="1" ht="31.2" x14ac:dyDescent="0.25">
      <c r="A234" s="750" t="s">
        <v>2046</v>
      </c>
      <c r="B234" s="520">
        <v>57</v>
      </c>
      <c r="C234" s="1251" t="s">
        <v>597</v>
      </c>
      <c r="D234" s="520" t="s">
        <v>598</v>
      </c>
      <c r="E234" s="520">
        <v>105911</v>
      </c>
      <c r="F234" s="520">
        <v>1994</v>
      </c>
      <c r="G234" s="520">
        <v>7750</v>
      </c>
      <c r="H234" s="421">
        <v>107.64</v>
      </c>
      <c r="I234" s="584" t="s">
        <v>563</v>
      </c>
      <c r="J234" s="757"/>
    </row>
    <row r="235" spans="1:10" s="69" customFormat="1" ht="31.2" x14ac:dyDescent="0.25">
      <c r="A235" s="750" t="s">
        <v>2046</v>
      </c>
      <c r="B235" s="520">
        <v>58</v>
      </c>
      <c r="C235" s="1251" t="s">
        <v>597</v>
      </c>
      <c r="D235" s="520" t="s">
        <v>599</v>
      </c>
      <c r="E235" s="520">
        <v>1051504</v>
      </c>
      <c r="F235" s="520">
        <v>1994</v>
      </c>
      <c r="G235" s="520">
        <v>7750</v>
      </c>
      <c r="H235" s="421">
        <v>0</v>
      </c>
      <c r="I235" s="584" t="s">
        <v>563</v>
      </c>
      <c r="J235" s="757"/>
    </row>
    <row r="236" spans="1:10" s="69" customFormat="1" ht="31.2" x14ac:dyDescent="0.25">
      <c r="A236" s="750" t="s">
        <v>2046</v>
      </c>
      <c r="B236" s="520">
        <v>59</v>
      </c>
      <c r="C236" s="1251" t="s">
        <v>1320</v>
      </c>
      <c r="D236" s="520" t="s">
        <v>600</v>
      </c>
      <c r="E236" s="520">
        <v>1051179</v>
      </c>
      <c r="F236" s="520">
        <v>1988</v>
      </c>
      <c r="G236" s="520">
        <v>208850</v>
      </c>
      <c r="H236" s="421">
        <v>15130.46</v>
      </c>
      <c r="I236" s="584" t="s">
        <v>511</v>
      </c>
      <c r="J236" s="757"/>
    </row>
    <row r="237" spans="1:10" s="69" customFormat="1" ht="31.2" x14ac:dyDescent="0.25">
      <c r="A237" s="750" t="s">
        <v>2046</v>
      </c>
      <c r="B237" s="520">
        <v>60</v>
      </c>
      <c r="C237" s="1251" t="s">
        <v>601</v>
      </c>
      <c r="D237" s="520" t="s">
        <v>602</v>
      </c>
      <c r="E237" s="520">
        <v>1051505</v>
      </c>
      <c r="F237" s="520">
        <v>2015</v>
      </c>
      <c r="G237" s="520">
        <v>1380000</v>
      </c>
      <c r="H237" s="421">
        <v>193845.01</v>
      </c>
      <c r="I237" s="584" t="s">
        <v>509</v>
      </c>
      <c r="J237" s="757"/>
    </row>
    <row r="238" spans="1:10" s="69" customFormat="1" ht="31.2" x14ac:dyDescent="0.25">
      <c r="A238" s="750" t="s">
        <v>2046</v>
      </c>
      <c r="B238" s="520">
        <v>61</v>
      </c>
      <c r="C238" s="1251" t="s">
        <v>603</v>
      </c>
      <c r="D238" s="520" t="s">
        <v>604</v>
      </c>
      <c r="E238" s="520">
        <v>10520026</v>
      </c>
      <c r="F238" s="520">
        <v>2016</v>
      </c>
      <c r="G238" s="520">
        <v>335172.5</v>
      </c>
      <c r="H238" s="421">
        <v>34397.660000000003</v>
      </c>
      <c r="I238" s="584" t="s">
        <v>556</v>
      </c>
      <c r="J238" s="757"/>
    </row>
    <row r="239" spans="1:10" s="69" customFormat="1" ht="31.2" x14ac:dyDescent="0.25">
      <c r="A239" s="750" t="s">
        <v>2046</v>
      </c>
      <c r="B239" s="520">
        <v>62</v>
      </c>
      <c r="C239" s="1251" t="s">
        <v>605</v>
      </c>
      <c r="D239" s="520" t="s">
        <v>606</v>
      </c>
      <c r="E239" s="520">
        <v>10520027</v>
      </c>
      <c r="F239" s="520">
        <v>2016</v>
      </c>
      <c r="G239" s="520">
        <v>334339.17</v>
      </c>
      <c r="H239" s="421">
        <v>36457.5</v>
      </c>
      <c r="I239" s="584" t="s">
        <v>556</v>
      </c>
      <c r="J239" s="757"/>
    </row>
    <row r="240" spans="1:10" s="69" customFormat="1" ht="31.2" x14ac:dyDescent="0.25">
      <c r="A240" s="750" t="s">
        <v>2046</v>
      </c>
      <c r="B240" s="520">
        <v>63</v>
      </c>
      <c r="C240" s="1251" t="s">
        <v>1321</v>
      </c>
      <c r="D240" s="520" t="s">
        <v>607</v>
      </c>
      <c r="E240" s="520">
        <v>1051503</v>
      </c>
      <c r="F240" s="520">
        <v>2016</v>
      </c>
      <c r="G240" s="520">
        <v>1359000</v>
      </c>
      <c r="H240" s="421">
        <v>182182.1</v>
      </c>
      <c r="I240" s="584" t="s">
        <v>556</v>
      </c>
      <c r="J240" s="757"/>
    </row>
    <row r="241" spans="1:10" s="69" customFormat="1" ht="31.2" x14ac:dyDescent="0.25">
      <c r="A241" s="750" t="s">
        <v>2046</v>
      </c>
      <c r="B241" s="520">
        <v>64</v>
      </c>
      <c r="C241" s="1251" t="s">
        <v>608</v>
      </c>
      <c r="D241" s="520" t="s">
        <v>609</v>
      </c>
      <c r="E241" s="520">
        <v>10510029</v>
      </c>
      <c r="F241" s="520">
        <v>1985</v>
      </c>
      <c r="G241" s="520">
        <v>2938</v>
      </c>
      <c r="H241" s="421">
        <v>0</v>
      </c>
      <c r="I241" s="584" t="s">
        <v>511</v>
      </c>
      <c r="J241" s="758"/>
    </row>
    <row r="242" spans="1:10" s="69" customFormat="1" ht="31.2" x14ac:dyDescent="0.25">
      <c r="A242" s="750" t="s">
        <v>2046</v>
      </c>
      <c r="B242" s="520">
        <v>65</v>
      </c>
      <c r="C242" s="1251" t="s">
        <v>610</v>
      </c>
      <c r="D242" s="520" t="s">
        <v>1922</v>
      </c>
      <c r="E242" s="520">
        <v>10510030</v>
      </c>
      <c r="F242" s="520">
        <v>2017</v>
      </c>
      <c r="G242" s="520">
        <v>199875</v>
      </c>
      <c r="H242" s="421">
        <v>42612.14</v>
      </c>
      <c r="I242" s="584" t="s">
        <v>509</v>
      </c>
      <c r="J242" s="758"/>
    </row>
    <row r="243" spans="1:10" s="69" customFormat="1" ht="31.2" x14ac:dyDescent="0.25">
      <c r="A243" s="750" t="s">
        <v>2046</v>
      </c>
      <c r="B243" s="520">
        <v>66</v>
      </c>
      <c r="C243" s="1251" t="s">
        <v>611</v>
      </c>
      <c r="D243" s="520" t="s">
        <v>612</v>
      </c>
      <c r="E243" s="520">
        <v>1051044</v>
      </c>
      <c r="F243" s="520"/>
      <c r="G243" s="520">
        <v>71435.42</v>
      </c>
      <c r="H243" s="421">
        <v>0</v>
      </c>
      <c r="I243" s="584" t="s">
        <v>511</v>
      </c>
      <c r="J243" s="94"/>
    </row>
    <row r="244" spans="1:10" s="69" customFormat="1" ht="31.2" x14ac:dyDescent="0.25">
      <c r="A244" s="750" t="s">
        <v>2046</v>
      </c>
      <c r="B244" s="520">
        <v>67</v>
      </c>
      <c r="C244" s="1251" t="s">
        <v>613</v>
      </c>
      <c r="D244" s="520" t="s">
        <v>614</v>
      </c>
      <c r="E244" s="520">
        <v>10510040</v>
      </c>
      <c r="F244" s="520">
        <v>2005</v>
      </c>
      <c r="G244" s="520">
        <v>49172</v>
      </c>
      <c r="H244" s="421">
        <v>0</v>
      </c>
      <c r="I244" s="584" t="s">
        <v>509</v>
      </c>
      <c r="J244" s="759"/>
    </row>
    <row r="245" spans="1:10" s="69" customFormat="1" ht="31.2" x14ac:dyDescent="0.25">
      <c r="A245" s="750" t="s">
        <v>2046</v>
      </c>
      <c r="B245" s="520">
        <v>68</v>
      </c>
      <c r="C245" s="1251" t="s">
        <v>615</v>
      </c>
      <c r="D245" s="520" t="s">
        <v>616</v>
      </c>
      <c r="E245" s="520">
        <v>10510042</v>
      </c>
      <c r="F245" s="520">
        <v>1988</v>
      </c>
      <c r="G245" s="520">
        <v>6638</v>
      </c>
      <c r="H245" s="421">
        <v>0</v>
      </c>
      <c r="I245" s="584" t="s">
        <v>509</v>
      </c>
      <c r="J245" s="759"/>
    </row>
    <row r="246" spans="1:10" s="69" customFormat="1" ht="31.2" x14ac:dyDescent="0.25">
      <c r="A246" s="750" t="s">
        <v>2046</v>
      </c>
      <c r="B246" s="520">
        <v>69</v>
      </c>
      <c r="C246" s="1251" t="s">
        <v>617</v>
      </c>
      <c r="D246" s="520" t="s">
        <v>618</v>
      </c>
      <c r="E246" s="520">
        <v>10510043</v>
      </c>
      <c r="F246" s="520">
        <v>1989</v>
      </c>
      <c r="G246" s="520">
        <v>23183</v>
      </c>
      <c r="H246" s="421">
        <v>0</v>
      </c>
      <c r="I246" s="584" t="s">
        <v>511</v>
      </c>
      <c r="J246" s="759"/>
    </row>
    <row r="247" spans="1:10" s="69" customFormat="1" ht="31.2" x14ac:dyDescent="0.25">
      <c r="A247" s="750" t="s">
        <v>2046</v>
      </c>
      <c r="B247" s="520">
        <v>70</v>
      </c>
      <c r="C247" s="1251" t="s">
        <v>619</v>
      </c>
      <c r="D247" s="520" t="s">
        <v>620</v>
      </c>
      <c r="E247" s="520">
        <v>10510044</v>
      </c>
      <c r="F247" s="520">
        <v>1999</v>
      </c>
      <c r="G247" s="520">
        <v>44056</v>
      </c>
      <c r="H247" s="421">
        <v>0</v>
      </c>
      <c r="I247" s="584" t="s">
        <v>509</v>
      </c>
      <c r="J247" s="759"/>
    </row>
    <row r="248" spans="1:10" s="69" customFormat="1" ht="31.2" x14ac:dyDescent="0.25">
      <c r="A248" s="750" t="s">
        <v>2046</v>
      </c>
      <c r="B248" s="520">
        <v>71</v>
      </c>
      <c r="C248" s="1251" t="s">
        <v>621</v>
      </c>
      <c r="D248" s="520" t="s">
        <v>622</v>
      </c>
      <c r="E248" s="520">
        <v>10510045</v>
      </c>
      <c r="F248" s="520">
        <v>2017</v>
      </c>
      <c r="G248" s="520">
        <v>195000</v>
      </c>
      <c r="H248" s="421">
        <v>33591.83</v>
      </c>
      <c r="I248" s="584" t="s">
        <v>509</v>
      </c>
      <c r="J248" s="759"/>
    </row>
    <row r="249" spans="1:10" s="69" customFormat="1" ht="31.2" x14ac:dyDescent="0.25">
      <c r="A249" s="750" t="s">
        <v>2046</v>
      </c>
      <c r="B249" s="520">
        <v>72</v>
      </c>
      <c r="C249" s="1251" t="s">
        <v>623</v>
      </c>
      <c r="D249" s="520" t="s">
        <v>624</v>
      </c>
      <c r="E249" s="520">
        <v>10510046</v>
      </c>
      <c r="F249" s="520">
        <v>2017</v>
      </c>
      <c r="G249" s="520">
        <v>195000</v>
      </c>
      <c r="H249" s="421">
        <v>33592.519999999997</v>
      </c>
      <c r="I249" s="584" t="s">
        <v>509</v>
      </c>
      <c r="J249" s="759"/>
    </row>
    <row r="250" spans="1:10" s="69" customFormat="1" ht="31.2" x14ac:dyDescent="0.25">
      <c r="A250" s="750" t="s">
        <v>2046</v>
      </c>
      <c r="B250" s="520">
        <v>73</v>
      </c>
      <c r="C250" s="1251" t="s">
        <v>625</v>
      </c>
      <c r="D250" s="520" t="s">
        <v>626</v>
      </c>
      <c r="E250" s="520">
        <v>10510047</v>
      </c>
      <c r="F250" s="520">
        <v>1992</v>
      </c>
      <c r="G250" s="520">
        <v>47284</v>
      </c>
      <c r="H250" s="421">
        <v>0</v>
      </c>
      <c r="I250" s="584" t="s">
        <v>509</v>
      </c>
      <c r="J250" s="759"/>
    </row>
    <row r="251" spans="1:10" s="69" customFormat="1" ht="19.5" customHeight="1" x14ac:dyDescent="0.25">
      <c r="A251" s="750" t="s">
        <v>2046</v>
      </c>
      <c r="B251" s="520">
        <v>74</v>
      </c>
      <c r="C251" s="1251" t="s">
        <v>627</v>
      </c>
      <c r="D251" s="520" t="s">
        <v>628</v>
      </c>
      <c r="E251" s="520">
        <v>10510048</v>
      </c>
      <c r="F251" s="520">
        <v>2019</v>
      </c>
      <c r="G251" s="520">
        <v>1296000</v>
      </c>
      <c r="H251" s="421">
        <v>264139.96999999997</v>
      </c>
      <c r="I251" s="584" t="s">
        <v>509</v>
      </c>
      <c r="J251" s="759"/>
    </row>
    <row r="252" spans="1:10" s="69" customFormat="1" ht="31.2" x14ac:dyDescent="0.25">
      <c r="A252" s="750" t="s">
        <v>2046</v>
      </c>
      <c r="B252" s="520">
        <v>75</v>
      </c>
      <c r="C252" s="1251" t="s">
        <v>629</v>
      </c>
      <c r="D252" s="520" t="s">
        <v>630</v>
      </c>
      <c r="E252" s="520">
        <v>10510049</v>
      </c>
      <c r="F252" s="520">
        <v>2006</v>
      </c>
      <c r="G252" s="520">
        <v>198800</v>
      </c>
      <c r="H252" s="205">
        <v>0</v>
      </c>
      <c r="I252" s="584" t="s">
        <v>511</v>
      </c>
      <c r="J252" s="759"/>
    </row>
    <row r="253" spans="1:10" s="69" customFormat="1" ht="31.2" x14ac:dyDescent="0.25">
      <c r="A253" s="750" t="s">
        <v>2046</v>
      </c>
      <c r="B253" s="520">
        <v>76</v>
      </c>
      <c r="C253" s="1251" t="s">
        <v>631</v>
      </c>
      <c r="D253" s="520" t="s">
        <v>1661</v>
      </c>
      <c r="E253" s="520">
        <v>10510053</v>
      </c>
      <c r="F253" s="520">
        <v>1990</v>
      </c>
      <c r="G253" s="520">
        <v>134400</v>
      </c>
      <c r="H253" s="421">
        <v>32400.18</v>
      </c>
      <c r="I253" s="584" t="s">
        <v>511</v>
      </c>
      <c r="J253" s="760"/>
    </row>
    <row r="254" spans="1:10" s="69" customFormat="1" ht="31.2" x14ac:dyDescent="0.25">
      <c r="A254" s="750" t="s">
        <v>2046</v>
      </c>
      <c r="B254" s="520">
        <v>77</v>
      </c>
      <c r="C254" s="1251" t="s">
        <v>632</v>
      </c>
      <c r="D254" s="520" t="s">
        <v>1923</v>
      </c>
      <c r="E254" s="520">
        <v>10510054</v>
      </c>
      <c r="F254" s="520">
        <v>1976</v>
      </c>
      <c r="G254" s="520">
        <v>32300</v>
      </c>
      <c r="H254" s="421">
        <v>6670.96</v>
      </c>
      <c r="I254" s="584" t="s">
        <v>509</v>
      </c>
      <c r="J254" s="760"/>
    </row>
    <row r="255" spans="1:10" s="69" customFormat="1" ht="31.2" x14ac:dyDescent="0.25">
      <c r="A255" s="750" t="s">
        <v>2046</v>
      </c>
      <c r="B255" s="520">
        <v>78</v>
      </c>
      <c r="C255" s="1251" t="s">
        <v>633</v>
      </c>
      <c r="D255" s="520" t="s">
        <v>1924</v>
      </c>
      <c r="E255" s="520">
        <v>10510055</v>
      </c>
      <c r="F255" s="520">
        <v>2014</v>
      </c>
      <c r="G255" s="520">
        <v>99000</v>
      </c>
      <c r="H255" s="421">
        <v>20684.63</v>
      </c>
      <c r="I255" s="584" t="s">
        <v>509</v>
      </c>
      <c r="J255" s="760"/>
    </row>
    <row r="256" spans="1:10" s="69" customFormat="1" ht="31.2" x14ac:dyDescent="0.25">
      <c r="A256" s="750" t="s">
        <v>2046</v>
      </c>
      <c r="B256" s="520">
        <v>79</v>
      </c>
      <c r="C256" s="1251" t="s">
        <v>1322</v>
      </c>
      <c r="D256" s="520" t="s">
        <v>634</v>
      </c>
      <c r="E256" s="520">
        <v>10510056</v>
      </c>
      <c r="F256" s="520">
        <v>2019</v>
      </c>
      <c r="G256" s="520">
        <v>449000</v>
      </c>
      <c r="H256" s="421">
        <v>136448.26</v>
      </c>
      <c r="I256" s="584" t="s">
        <v>509</v>
      </c>
      <c r="J256" s="760"/>
    </row>
    <row r="257" spans="1:11" s="69" customFormat="1" ht="31.2" x14ac:dyDescent="0.25">
      <c r="A257" s="750" t="s">
        <v>2046</v>
      </c>
      <c r="B257" s="520">
        <v>80</v>
      </c>
      <c r="C257" s="1253" t="s">
        <v>1649</v>
      </c>
      <c r="D257" s="520" t="s">
        <v>1642</v>
      </c>
      <c r="E257" s="520">
        <v>10510057</v>
      </c>
      <c r="F257" s="520">
        <v>2019</v>
      </c>
      <c r="G257" s="520">
        <v>2998800</v>
      </c>
      <c r="H257" s="421">
        <v>2606177.1</v>
      </c>
      <c r="I257" s="584" t="s">
        <v>509</v>
      </c>
      <c r="J257" s="760"/>
    </row>
    <row r="258" spans="1:11" s="69" customFormat="1" ht="31.2" x14ac:dyDescent="0.25">
      <c r="A258" s="750" t="s">
        <v>2046</v>
      </c>
      <c r="B258" s="520">
        <v>81</v>
      </c>
      <c r="C258" s="1251" t="s">
        <v>635</v>
      </c>
      <c r="D258" s="520" t="s">
        <v>1323</v>
      </c>
      <c r="E258" s="520">
        <v>10510058</v>
      </c>
      <c r="F258" s="520">
        <v>2006</v>
      </c>
      <c r="G258" s="520">
        <v>39305</v>
      </c>
      <c r="H258" s="421">
        <v>0</v>
      </c>
      <c r="I258" s="584" t="s">
        <v>509</v>
      </c>
      <c r="J258" s="760"/>
    </row>
    <row r="259" spans="1:11" s="69" customFormat="1" ht="31.2" x14ac:dyDescent="0.25">
      <c r="A259" s="750" t="s">
        <v>2046</v>
      </c>
      <c r="B259" s="520">
        <v>82</v>
      </c>
      <c r="C259" s="1253" t="s">
        <v>1806</v>
      </c>
      <c r="D259" s="520" t="s">
        <v>1643</v>
      </c>
      <c r="E259" s="520">
        <v>10510059</v>
      </c>
      <c r="F259" s="520">
        <v>2019</v>
      </c>
      <c r="G259" s="520">
        <v>3497000</v>
      </c>
      <c r="H259" s="421">
        <v>1903232.56</v>
      </c>
      <c r="I259" s="584" t="s">
        <v>509</v>
      </c>
      <c r="J259" s="760"/>
    </row>
    <row r="260" spans="1:11" s="69" customFormat="1" ht="49.5" customHeight="1" x14ac:dyDescent="0.25">
      <c r="A260" s="750" t="s">
        <v>2046</v>
      </c>
      <c r="B260" s="520">
        <v>83</v>
      </c>
      <c r="C260" s="1253" t="s">
        <v>1650</v>
      </c>
      <c r="D260" s="520" t="s">
        <v>1651</v>
      </c>
      <c r="E260" s="520">
        <v>10510060</v>
      </c>
      <c r="F260" s="520">
        <v>2019</v>
      </c>
      <c r="G260" s="520">
        <v>1533000</v>
      </c>
      <c r="H260" s="421">
        <v>786639.23</v>
      </c>
      <c r="I260" s="584" t="s">
        <v>509</v>
      </c>
      <c r="J260" s="760"/>
    </row>
    <row r="261" spans="1:11" s="69" customFormat="1" ht="46.8" x14ac:dyDescent="0.3">
      <c r="A261" s="750" t="s">
        <v>2046</v>
      </c>
      <c r="B261" s="761">
        <v>84</v>
      </c>
      <c r="C261" s="1254" t="s">
        <v>1652</v>
      </c>
      <c r="D261" s="520" t="s">
        <v>1653</v>
      </c>
      <c r="E261" s="520">
        <v>10510061</v>
      </c>
      <c r="F261" s="520">
        <v>2019</v>
      </c>
      <c r="G261" s="520">
        <v>2695000</v>
      </c>
      <c r="H261" s="421">
        <v>1591785.09</v>
      </c>
      <c r="I261" s="584" t="s">
        <v>509</v>
      </c>
      <c r="J261" s="762"/>
      <c r="K261" s="68"/>
    </row>
    <row r="262" spans="1:11" s="69" customFormat="1" ht="31.2" x14ac:dyDescent="0.3">
      <c r="A262" s="750" t="s">
        <v>2046</v>
      </c>
      <c r="B262" s="761">
        <v>85</v>
      </c>
      <c r="C262" s="1255" t="s">
        <v>1654</v>
      </c>
      <c r="D262" s="520" t="s">
        <v>1655</v>
      </c>
      <c r="E262" s="520">
        <v>10510062</v>
      </c>
      <c r="F262" s="520">
        <v>2021</v>
      </c>
      <c r="G262" s="520">
        <v>3400000</v>
      </c>
      <c r="H262" s="421">
        <v>1501933.94</v>
      </c>
      <c r="I262" s="584" t="s">
        <v>509</v>
      </c>
      <c r="J262" s="596"/>
      <c r="K262" s="68"/>
    </row>
    <row r="263" spans="1:11" s="69" customFormat="1" ht="31.2" x14ac:dyDescent="0.25">
      <c r="A263" s="750" t="s">
        <v>2046</v>
      </c>
      <c r="B263" s="761">
        <v>86</v>
      </c>
      <c r="C263" s="1256" t="s">
        <v>1639</v>
      </c>
      <c r="D263" s="682" t="s">
        <v>1640</v>
      </c>
      <c r="E263" s="682">
        <v>10430112</v>
      </c>
      <c r="F263" s="682">
        <v>2023</v>
      </c>
      <c r="G263" s="682">
        <v>2146000</v>
      </c>
      <c r="H263" s="682">
        <v>1257380.04</v>
      </c>
      <c r="I263" s="316" t="s">
        <v>509</v>
      </c>
      <c r="J263" s="595"/>
    </row>
    <row r="264" spans="1:11" s="69" customFormat="1" ht="31.2" x14ac:dyDescent="0.25">
      <c r="A264" s="750" t="s">
        <v>2046</v>
      </c>
      <c r="B264" s="761">
        <v>87</v>
      </c>
      <c r="C264" s="1256" t="s">
        <v>1641</v>
      </c>
      <c r="D264" s="682"/>
      <c r="E264" s="682">
        <v>10430115</v>
      </c>
      <c r="F264" s="682">
        <v>2023</v>
      </c>
      <c r="G264" s="682">
        <v>699600</v>
      </c>
      <c r="H264" s="682">
        <v>426935.18</v>
      </c>
      <c r="I264" s="316" t="s">
        <v>509</v>
      </c>
      <c r="J264" s="40"/>
    </row>
    <row r="265" spans="1:11" s="69" customFormat="1" ht="31.2" x14ac:dyDescent="0.25">
      <c r="A265" s="750" t="s">
        <v>2046</v>
      </c>
      <c r="B265" s="761">
        <v>88</v>
      </c>
      <c r="C265" s="1237" t="s">
        <v>1807</v>
      </c>
      <c r="D265" s="682"/>
      <c r="E265" s="682">
        <v>10430118</v>
      </c>
      <c r="F265" s="682">
        <v>2024</v>
      </c>
      <c r="G265" s="682">
        <v>210000</v>
      </c>
      <c r="H265" s="682">
        <v>193359.07</v>
      </c>
      <c r="I265" s="682" t="s">
        <v>509</v>
      </c>
      <c r="J265" s="698"/>
    </row>
    <row r="266" spans="1:11" s="69" customFormat="1" ht="31.2" x14ac:dyDescent="0.3">
      <c r="A266" s="750" t="s">
        <v>2046</v>
      </c>
      <c r="B266" s="761">
        <v>89</v>
      </c>
      <c r="C266" s="1257" t="s">
        <v>1656</v>
      </c>
      <c r="D266" s="520" t="s">
        <v>1657</v>
      </c>
      <c r="E266" s="520">
        <v>10510063</v>
      </c>
      <c r="F266" s="520">
        <v>2023</v>
      </c>
      <c r="G266" s="520">
        <v>3366000</v>
      </c>
      <c r="H266" s="421">
        <v>2606177.1</v>
      </c>
      <c r="I266" s="584" t="s">
        <v>509</v>
      </c>
      <c r="J266" s="179"/>
      <c r="K266" s="68"/>
    </row>
    <row r="267" spans="1:11" s="69" customFormat="1" ht="46.8" x14ac:dyDescent="0.3">
      <c r="A267" s="750" t="s">
        <v>2046</v>
      </c>
      <c r="B267" s="761">
        <v>90</v>
      </c>
      <c r="C267" s="1257" t="s">
        <v>1658</v>
      </c>
      <c r="D267" s="520" t="s">
        <v>1659</v>
      </c>
      <c r="E267" s="520">
        <v>10510064</v>
      </c>
      <c r="F267" s="520">
        <v>2023</v>
      </c>
      <c r="G267" s="520">
        <v>3765000</v>
      </c>
      <c r="H267" s="421">
        <v>2915108.96</v>
      </c>
      <c r="I267" s="584" t="s">
        <v>509</v>
      </c>
      <c r="J267" s="179"/>
      <c r="K267" s="68"/>
    </row>
    <row r="268" spans="1:11" s="69" customFormat="1" ht="78" x14ac:dyDescent="0.3">
      <c r="A268" s="750" t="s">
        <v>2046</v>
      </c>
      <c r="B268" s="761">
        <v>91</v>
      </c>
      <c r="C268" s="1257" t="s">
        <v>1660</v>
      </c>
      <c r="D268" s="520" t="s">
        <v>1810</v>
      </c>
      <c r="E268" s="520">
        <v>10510065</v>
      </c>
      <c r="F268" s="520">
        <v>2023</v>
      </c>
      <c r="G268" s="520">
        <v>864321.23</v>
      </c>
      <c r="H268" s="421">
        <v>515757.35</v>
      </c>
      <c r="I268" s="584" t="s">
        <v>509</v>
      </c>
      <c r="J268" s="179"/>
      <c r="K268" s="68"/>
    </row>
    <row r="269" spans="1:11" s="69" customFormat="1" ht="62.4" x14ac:dyDescent="0.3">
      <c r="A269" s="750" t="s">
        <v>2046</v>
      </c>
      <c r="B269" s="761">
        <v>92</v>
      </c>
      <c r="C269" s="1237" t="s">
        <v>1808</v>
      </c>
      <c r="D269" s="682" t="s">
        <v>1912</v>
      </c>
      <c r="E269" s="682">
        <v>10430130</v>
      </c>
      <c r="F269" s="682">
        <v>2024</v>
      </c>
      <c r="G269" s="682">
        <v>579410.78</v>
      </c>
      <c r="H269" s="682">
        <v>472243.91</v>
      </c>
      <c r="I269" s="682" t="s">
        <v>509</v>
      </c>
      <c r="J269" s="40"/>
      <c r="K269" s="68"/>
    </row>
    <row r="270" spans="1:11" s="69" customFormat="1" ht="46.8" x14ac:dyDescent="0.3">
      <c r="A270" s="750" t="s">
        <v>2046</v>
      </c>
      <c r="B270" s="761">
        <v>93</v>
      </c>
      <c r="C270" s="1253" t="s">
        <v>1811</v>
      </c>
      <c r="D270" s="520" t="s">
        <v>1812</v>
      </c>
      <c r="E270" s="520">
        <v>10510066</v>
      </c>
      <c r="F270" s="520">
        <v>2023</v>
      </c>
      <c r="G270" s="520">
        <v>5990000</v>
      </c>
      <c r="H270" s="421">
        <v>5047573.09</v>
      </c>
      <c r="I270" s="584" t="s">
        <v>509</v>
      </c>
      <c r="J270" s="179"/>
      <c r="K270" s="68"/>
    </row>
    <row r="271" spans="1:11" s="69" customFormat="1" ht="31.2" x14ac:dyDescent="0.3">
      <c r="A271" s="750" t="s">
        <v>2046</v>
      </c>
      <c r="B271" s="761">
        <v>94</v>
      </c>
      <c r="C271" s="1257" t="s">
        <v>1813</v>
      </c>
      <c r="D271" s="520" t="s">
        <v>1814</v>
      </c>
      <c r="E271" s="520">
        <v>10510067</v>
      </c>
      <c r="F271" s="520">
        <v>2023</v>
      </c>
      <c r="G271" s="520">
        <v>1698000</v>
      </c>
      <c r="H271" s="421">
        <v>1128812.92</v>
      </c>
      <c r="I271" s="584" t="s">
        <v>509</v>
      </c>
      <c r="J271" s="179"/>
      <c r="K271" s="68"/>
    </row>
    <row r="272" spans="1:11" s="69" customFormat="1" ht="31.2" x14ac:dyDescent="0.3">
      <c r="A272" s="750" t="s">
        <v>2046</v>
      </c>
      <c r="B272" s="761">
        <v>95</v>
      </c>
      <c r="C272" s="1253" t="s">
        <v>1815</v>
      </c>
      <c r="D272" s="520" t="s">
        <v>1816</v>
      </c>
      <c r="E272" s="520">
        <v>10510068</v>
      </c>
      <c r="F272" s="520">
        <v>2023</v>
      </c>
      <c r="G272" s="520">
        <v>1698000</v>
      </c>
      <c r="H272" s="421">
        <v>1128812.92</v>
      </c>
      <c r="I272" s="584" t="s">
        <v>509</v>
      </c>
      <c r="J272" s="179"/>
      <c r="K272" s="68"/>
    </row>
    <row r="273" spans="1:11" s="69" customFormat="1" ht="31.2" x14ac:dyDescent="0.3">
      <c r="A273" s="750" t="s">
        <v>2046</v>
      </c>
      <c r="B273" s="761">
        <v>96</v>
      </c>
      <c r="C273" s="1253" t="s">
        <v>1817</v>
      </c>
      <c r="D273" s="520" t="s">
        <v>1818</v>
      </c>
      <c r="E273" s="520">
        <v>10510069</v>
      </c>
      <c r="F273" s="520">
        <v>2017</v>
      </c>
      <c r="G273" s="520">
        <v>248122.44</v>
      </c>
      <c r="H273" s="421">
        <v>106673.15</v>
      </c>
      <c r="I273" s="584" t="s">
        <v>509</v>
      </c>
      <c r="J273" s="179"/>
      <c r="K273" s="68"/>
    </row>
    <row r="274" spans="1:11" s="69" customFormat="1" ht="55.2" x14ac:dyDescent="0.3">
      <c r="A274" s="750" t="s">
        <v>2046</v>
      </c>
      <c r="B274" s="761">
        <v>97</v>
      </c>
      <c r="C274" s="1257" t="s">
        <v>1819</v>
      </c>
      <c r="D274" s="520" t="s">
        <v>1820</v>
      </c>
      <c r="E274" s="520">
        <v>10510070</v>
      </c>
      <c r="F274" s="520">
        <v>2024</v>
      </c>
      <c r="G274" s="520">
        <v>594333.32999999996</v>
      </c>
      <c r="H274" s="421">
        <v>430414.08000000002</v>
      </c>
      <c r="I274" s="584" t="s">
        <v>509</v>
      </c>
      <c r="J274" s="179" t="s">
        <v>1821</v>
      </c>
      <c r="K274" s="68"/>
    </row>
    <row r="275" spans="1:11" s="69" customFormat="1" ht="46.8" x14ac:dyDescent="0.3">
      <c r="A275" s="750" t="s">
        <v>2046</v>
      </c>
      <c r="B275" s="761">
        <v>98</v>
      </c>
      <c r="C275" s="1257" t="s">
        <v>1913</v>
      </c>
      <c r="D275" s="682" t="s">
        <v>1914</v>
      </c>
      <c r="E275" s="682">
        <v>10430132</v>
      </c>
      <c r="F275" s="682">
        <v>2024</v>
      </c>
      <c r="G275" s="316">
        <v>558315.44999999995</v>
      </c>
      <c r="H275" s="316">
        <v>558315.44999999995</v>
      </c>
      <c r="I275" s="682" t="s">
        <v>509</v>
      </c>
      <c r="J275" s="698" t="s">
        <v>1915</v>
      </c>
      <c r="K275" s="68"/>
    </row>
    <row r="276" spans="1:11" s="69" customFormat="1" ht="46.8" x14ac:dyDescent="0.3">
      <c r="A276" s="750" t="s">
        <v>2046</v>
      </c>
      <c r="B276" s="761">
        <v>99</v>
      </c>
      <c r="C276" s="1257" t="s">
        <v>1925</v>
      </c>
      <c r="D276" s="520" t="s">
        <v>1926</v>
      </c>
      <c r="E276" s="520">
        <v>10510071</v>
      </c>
      <c r="F276" s="520">
        <v>2024</v>
      </c>
      <c r="G276" s="94">
        <v>4332042</v>
      </c>
      <c r="H276" s="584">
        <v>4332042</v>
      </c>
      <c r="I276" s="584" t="s">
        <v>509</v>
      </c>
      <c r="J276" s="755" t="s">
        <v>1915</v>
      </c>
      <c r="K276" s="68"/>
    </row>
    <row r="277" spans="1:11" s="69" customFormat="1" ht="46.8" x14ac:dyDescent="0.3">
      <c r="A277" s="750" t="s">
        <v>2046</v>
      </c>
      <c r="B277" s="761">
        <v>100</v>
      </c>
      <c r="C277" s="1257" t="s">
        <v>1927</v>
      </c>
      <c r="D277" s="520" t="s">
        <v>1928</v>
      </c>
      <c r="E277" s="520">
        <v>10510072</v>
      </c>
      <c r="F277" s="520">
        <v>2024</v>
      </c>
      <c r="G277" s="94">
        <v>4227910.6100000003</v>
      </c>
      <c r="H277" s="584">
        <v>4227910.6100000003</v>
      </c>
      <c r="I277" s="584" t="s">
        <v>509</v>
      </c>
      <c r="J277" s="755" t="s">
        <v>1929</v>
      </c>
      <c r="K277" s="68"/>
    </row>
    <row r="278" spans="1:11" s="69" customFormat="1" ht="46.8" x14ac:dyDescent="0.3">
      <c r="A278" s="750" t="s">
        <v>2046</v>
      </c>
      <c r="B278" s="761">
        <v>101</v>
      </c>
      <c r="C278" s="1257" t="s">
        <v>1930</v>
      </c>
      <c r="D278" s="520" t="s">
        <v>1931</v>
      </c>
      <c r="E278" s="520">
        <v>10510073</v>
      </c>
      <c r="F278" s="520">
        <v>2024</v>
      </c>
      <c r="G278" s="94">
        <v>4250000</v>
      </c>
      <c r="H278" s="584">
        <v>4250000</v>
      </c>
      <c r="I278" s="584" t="s">
        <v>509</v>
      </c>
      <c r="J278" s="755" t="s">
        <v>1932</v>
      </c>
      <c r="K278" s="68"/>
    </row>
    <row r="279" spans="1:11" s="69" customFormat="1" ht="46.8" x14ac:dyDescent="0.3">
      <c r="A279" s="750" t="s">
        <v>2046</v>
      </c>
      <c r="B279" s="761">
        <v>102</v>
      </c>
      <c r="C279" s="1257" t="s">
        <v>1933</v>
      </c>
      <c r="D279" s="520" t="s">
        <v>1934</v>
      </c>
      <c r="E279" s="520">
        <v>10510074</v>
      </c>
      <c r="F279" s="520">
        <v>2024</v>
      </c>
      <c r="G279" s="94">
        <v>98125</v>
      </c>
      <c r="H279" s="584">
        <v>90075.68</v>
      </c>
      <c r="I279" s="584" t="s">
        <v>509</v>
      </c>
      <c r="J279" s="755" t="s">
        <v>1935</v>
      </c>
      <c r="K279" s="68"/>
    </row>
    <row r="280" spans="1:11" s="69" customFormat="1" ht="78" x14ac:dyDescent="0.3">
      <c r="A280" s="750" t="s">
        <v>2046</v>
      </c>
      <c r="B280" s="761">
        <v>103</v>
      </c>
      <c r="C280" s="795" t="s">
        <v>1936</v>
      </c>
      <c r="D280" s="520" t="s">
        <v>1937</v>
      </c>
      <c r="E280" s="520">
        <v>10510075</v>
      </c>
      <c r="F280" s="520">
        <v>2007</v>
      </c>
      <c r="G280" s="94">
        <v>130166.67</v>
      </c>
      <c r="H280" s="584">
        <v>130166.67</v>
      </c>
      <c r="I280" s="584" t="s">
        <v>509</v>
      </c>
      <c r="J280" s="755" t="s">
        <v>1938</v>
      </c>
      <c r="K280" s="68"/>
    </row>
    <row r="281" spans="1:11" s="69" customFormat="1" ht="31.2" x14ac:dyDescent="0.3">
      <c r="A281" s="750" t="s">
        <v>2046</v>
      </c>
      <c r="B281" s="761">
        <v>104</v>
      </c>
      <c r="C281" s="795" t="s">
        <v>1939</v>
      </c>
      <c r="D281" s="520" t="s">
        <v>1940</v>
      </c>
      <c r="E281" s="520">
        <v>10510076</v>
      </c>
      <c r="F281" s="520">
        <v>2014</v>
      </c>
      <c r="G281" s="94">
        <v>251344.58</v>
      </c>
      <c r="H281" s="584">
        <v>225817.4</v>
      </c>
      <c r="I281" s="584" t="s">
        <v>509</v>
      </c>
      <c r="J281" s="755" t="s">
        <v>1941</v>
      </c>
      <c r="K281" s="68"/>
    </row>
    <row r="282" spans="1:11" s="69" customFormat="1" ht="31.2" x14ac:dyDescent="0.3">
      <c r="A282" s="750" t="s">
        <v>2046</v>
      </c>
      <c r="B282" s="761">
        <v>105</v>
      </c>
      <c r="C282" s="795" t="s">
        <v>1942</v>
      </c>
      <c r="D282" s="520" t="s">
        <v>1943</v>
      </c>
      <c r="E282" s="520">
        <v>10510077</v>
      </c>
      <c r="F282" s="520">
        <v>2017</v>
      </c>
      <c r="G282" s="94">
        <v>290015.23</v>
      </c>
      <c r="H282" s="584">
        <v>260560.58</v>
      </c>
      <c r="I282" s="584" t="s">
        <v>509</v>
      </c>
      <c r="J282" s="755" t="s">
        <v>1941</v>
      </c>
      <c r="K282" s="68"/>
    </row>
    <row r="283" spans="1:11" s="69" customFormat="1" ht="46.8" x14ac:dyDescent="0.3">
      <c r="A283" s="750" t="s">
        <v>2046</v>
      </c>
      <c r="B283" s="761">
        <v>106</v>
      </c>
      <c r="C283" s="1257" t="s">
        <v>1944</v>
      </c>
      <c r="D283" s="520" t="s">
        <v>1945</v>
      </c>
      <c r="E283" s="520">
        <v>10510078</v>
      </c>
      <c r="F283" s="520">
        <v>2025</v>
      </c>
      <c r="G283" s="94">
        <v>5100000</v>
      </c>
      <c r="H283" s="584">
        <v>5100000</v>
      </c>
      <c r="I283" s="584" t="s">
        <v>509</v>
      </c>
      <c r="J283" s="755" t="s">
        <v>1946</v>
      </c>
      <c r="K283" s="68"/>
    </row>
    <row r="284" spans="1:11" s="69" customFormat="1" ht="31.2" x14ac:dyDescent="0.3">
      <c r="A284" s="750" t="s">
        <v>2046</v>
      </c>
      <c r="B284" s="761">
        <v>107</v>
      </c>
      <c r="C284" s="1257" t="s">
        <v>1947</v>
      </c>
      <c r="D284" s="520" t="s">
        <v>1948</v>
      </c>
      <c r="E284" s="520">
        <v>10510079</v>
      </c>
      <c r="F284" s="520">
        <v>2008</v>
      </c>
      <c r="G284" s="94">
        <v>98353</v>
      </c>
      <c r="H284" s="584">
        <v>0</v>
      </c>
      <c r="I284" s="584" t="s">
        <v>509</v>
      </c>
      <c r="J284" s="755" t="s">
        <v>1949</v>
      </c>
      <c r="K284" s="68"/>
    </row>
    <row r="285" spans="1:11" s="69" customFormat="1" ht="109.2" x14ac:dyDescent="0.3">
      <c r="A285" s="750" t="s">
        <v>2046</v>
      </c>
      <c r="B285" s="761">
        <v>108</v>
      </c>
      <c r="C285" s="1257" t="s">
        <v>1950</v>
      </c>
      <c r="D285" s="520" t="s">
        <v>1951</v>
      </c>
      <c r="E285" s="520">
        <v>10510080</v>
      </c>
      <c r="F285" s="520">
        <v>2007</v>
      </c>
      <c r="G285" s="94">
        <v>265800</v>
      </c>
      <c r="H285" s="584">
        <v>265800</v>
      </c>
      <c r="I285" s="584" t="s">
        <v>509</v>
      </c>
      <c r="J285" s="755" t="s">
        <v>1952</v>
      </c>
      <c r="K285" s="68"/>
    </row>
    <row r="286" spans="1:11" s="69" customFormat="1" x14ac:dyDescent="0.25">
      <c r="A286" s="8" t="s">
        <v>6</v>
      </c>
      <c r="B286" s="100"/>
      <c r="C286" s="802"/>
      <c r="D286" s="101"/>
      <c r="E286" s="102"/>
      <c r="F286" s="102"/>
      <c r="G286" s="597">
        <f>SUM(G178:G285)</f>
        <v>65618277.889999993</v>
      </c>
      <c r="H286" s="598">
        <f>SUM(H178:H285)</f>
        <v>45780716.159999996</v>
      </c>
      <c r="I286" s="103"/>
      <c r="J286" s="104"/>
    </row>
    <row r="287" spans="1:11" s="69" customFormat="1" ht="41.4" x14ac:dyDescent="0.3">
      <c r="A287" s="179" t="s">
        <v>2033</v>
      </c>
      <c r="B287" s="105">
        <v>1</v>
      </c>
      <c r="C287" s="796" t="s">
        <v>680</v>
      </c>
      <c r="D287" s="520" t="s">
        <v>681</v>
      </c>
      <c r="E287" s="702">
        <v>10500027</v>
      </c>
      <c r="F287" s="692">
        <v>1994</v>
      </c>
      <c r="G287" s="693">
        <v>77867</v>
      </c>
      <c r="H287" s="421">
        <v>0</v>
      </c>
      <c r="I287" s="421" t="s">
        <v>504</v>
      </c>
      <c r="J287" s="703"/>
    </row>
    <row r="288" spans="1:11" s="69" customFormat="1" ht="41.4" x14ac:dyDescent="0.3">
      <c r="A288" s="179" t="s">
        <v>2033</v>
      </c>
      <c r="B288" s="105">
        <v>2</v>
      </c>
      <c r="C288" s="796" t="s">
        <v>682</v>
      </c>
      <c r="D288" s="520" t="s">
        <v>683</v>
      </c>
      <c r="E288" s="702">
        <v>10500040</v>
      </c>
      <c r="F288" s="692">
        <v>2001</v>
      </c>
      <c r="G288" s="693">
        <v>25143</v>
      </c>
      <c r="H288" s="421">
        <v>0</v>
      </c>
      <c r="I288" s="421" t="s">
        <v>30</v>
      </c>
      <c r="J288" s="703"/>
    </row>
    <row r="289" spans="1:10" s="69" customFormat="1" ht="41.4" x14ac:dyDescent="0.3">
      <c r="A289" s="179" t="s">
        <v>2033</v>
      </c>
      <c r="B289" s="105">
        <v>3</v>
      </c>
      <c r="C289" s="796" t="s">
        <v>684</v>
      </c>
      <c r="D289" s="520" t="s">
        <v>685</v>
      </c>
      <c r="E289" s="702">
        <v>10500041</v>
      </c>
      <c r="F289" s="692">
        <v>2002</v>
      </c>
      <c r="G289" s="693">
        <v>37023</v>
      </c>
      <c r="H289" s="421">
        <v>0</v>
      </c>
      <c r="I289" s="421" t="s">
        <v>30</v>
      </c>
      <c r="J289" s="703"/>
    </row>
    <row r="290" spans="1:10" s="69" customFormat="1" ht="41.4" x14ac:dyDescent="0.3">
      <c r="A290" s="179" t="s">
        <v>2033</v>
      </c>
      <c r="B290" s="105">
        <v>4</v>
      </c>
      <c r="C290" s="796" t="s">
        <v>686</v>
      </c>
      <c r="D290" s="520" t="s">
        <v>687</v>
      </c>
      <c r="E290" s="702">
        <v>10500042</v>
      </c>
      <c r="F290" s="692">
        <v>2002</v>
      </c>
      <c r="G290" s="693">
        <v>38033</v>
      </c>
      <c r="H290" s="421">
        <v>0</v>
      </c>
      <c r="I290" s="421" t="s">
        <v>30</v>
      </c>
      <c r="J290" s="703"/>
    </row>
    <row r="291" spans="1:10" s="69" customFormat="1" ht="41.4" x14ac:dyDescent="0.3">
      <c r="A291" s="179" t="s">
        <v>2033</v>
      </c>
      <c r="B291" s="105">
        <v>5</v>
      </c>
      <c r="C291" s="796" t="s">
        <v>688</v>
      </c>
      <c r="D291" s="520" t="s">
        <v>689</v>
      </c>
      <c r="E291" s="702">
        <v>10500047</v>
      </c>
      <c r="F291" s="692">
        <v>2008</v>
      </c>
      <c r="G291" s="693">
        <v>86976</v>
      </c>
      <c r="H291" s="421">
        <v>0</v>
      </c>
      <c r="I291" s="421" t="s">
        <v>30</v>
      </c>
      <c r="J291" s="703"/>
    </row>
    <row r="292" spans="1:10" s="69" customFormat="1" ht="41.4" x14ac:dyDescent="0.3">
      <c r="A292" s="179" t="s">
        <v>2033</v>
      </c>
      <c r="B292" s="105">
        <v>6</v>
      </c>
      <c r="C292" s="796" t="s">
        <v>682</v>
      </c>
      <c r="D292" s="520" t="s">
        <v>690</v>
      </c>
      <c r="E292" s="702">
        <v>10500039</v>
      </c>
      <c r="F292" s="692">
        <v>2001</v>
      </c>
      <c r="G292" s="693">
        <v>42284</v>
      </c>
      <c r="H292" s="421">
        <v>0</v>
      </c>
      <c r="I292" s="421" t="s">
        <v>30</v>
      </c>
      <c r="J292" s="703"/>
    </row>
    <row r="293" spans="1:10" s="69" customFormat="1" ht="41.4" x14ac:dyDescent="0.3">
      <c r="A293" s="179" t="s">
        <v>2033</v>
      </c>
      <c r="B293" s="105">
        <v>7</v>
      </c>
      <c r="C293" s="796" t="s">
        <v>691</v>
      </c>
      <c r="D293" s="694" t="s">
        <v>692</v>
      </c>
      <c r="E293" s="702">
        <v>10500045</v>
      </c>
      <c r="F293" s="695">
        <v>2004</v>
      </c>
      <c r="G293" s="693">
        <v>39249</v>
      </c>
      <c r="H293" s="421">
        <v>0</v>
      </c>
      <c r="I293" s="421" t="s">
        <v>30</v>
      </c>
      <c r="J293" s="703"/>
    </row>
    <row r="294" spans="1:10" s="69" customFormat="1" ht="41.4" x14ac:dyDescent="0.3">
      <c r="A294" s="179" t="s">
        <v>2033</v>
      </c>
      <c r="B294" s="105">
        <v>8</v>
      </c>
      <c r="C294" s="797" t="s">
        <v>693</v>
      </c>
      <c r="D294" s="520" t="s">
        <v>694</v>
      </c>
      <c r="E294" s="704">
        <v>10500046</v>
      </c>
      <c r="F294" s="314">
        <v>2005</v>
      </c>
      <c r="G294" s="693">
        <v>47179</v>
      </c>
      <c r="H294" s="421">
        <v>0</v>
      </c>
      <c r="I294" s="421" t="s">
        <v>30</v>
      </c>
      <c r="J294" s="703"/>
    </row>
    <row r="295" spans="1:10" s="68" customFormat="1" ht="25.5" customHeight="1" x14ac:dyDescent="0.3">
      <c r="A295" s="179" t="s">
        <v>2033</v>
      </c>
      <c r="B295" s="105">
        <v>9</v>
      </c>
      <c r="C295" s="797" t="s">
        <v>695</v>
      </c>
      <c r="D295" s="520" t="s">
        <v>696</v>
      </c>
      <c r="E295" s="704">
        <v>10500048</v>
      </c>
      <c r="F295" s="314">
        <v>2008</v>
      </c>
      <c r="G295" s="693">
        <v>75631</v>
      </c>
      <c r="H295" s="421">
        <v>0</v>
      </c>
      <c r="I295" s="421" t="s">
        <v>30</v>
      </c>
      <c r="J295" s="703"/>
    </row>
    <row r="296" spans="1:10" s="68" customFormat="1" ht="41.4" x14ac:dyDescent="0.3">
      <c r="A296" s="179" t="s">
        <v>2033</v>
      </c>
      <c r="B296" s="105">
        <v>10</v>
      </c>
      <c r="C296" s="798" t="s">
        <v>697</v>
      </c>
      <c r="D296" s="520" t="s">
        <v>698</v>
      </c>
      <c r="E296" s="682">
        <v>10510014</v>
      </c>
      <c r="F296" s="314">
        <v>2005</v>
      </c>
      <c r="G296" s="693">
        <v>38449</v>
      </c>
      <c r="H296" s="421">
        <v>0</v>
      </c>
      <c r="I296" s="421" t="s">
        <v>30</v>
      </c>
      <c r="J296" s="703"/>
    </row>
    <row r="297" spans="1:10" s="68" customFormat="1" ht="41.4" x14ac:dyDescent="0.3">
      <c r="A297" s="179" t="s">
        <v>2033</v>
      </c>
      <c r="B297" s="105">
        <v>11</v>
      </c>
      <c r="C297" s="798" t="s">
        <v>699</v>
      </c>
      <c r="D297" s="520" t="s">
        <v>700</v>
      </c>
      <c r="E297" s="682">
        <v>10510013</v>
      </c>
      <c r="F297" s="314">
        <v>1989</v>
      </c>
      <c r="G297" s="693">
        <v>5513</v>
      </c>
      <c r="H297" s="421">
        <v>0</v>
      </c>
      <c r="I297" s="421" t="s">
        <v>504</v>
      </c>
      <c r="J297" s="703"/>
    </row>
    <row r="298" spans="1:10" s="68" customFormat="1" ht="41.4" x14ac:dyDescent="0.3">
      <c r="A298" s="179" t="s">
        <v>2033</v>
      </c>
      <c r="B298" s="105">
        <v>12</v>
      </c>
      <c r="C298" s="798" t="s">
        <v>701</v>
      </c>
      <c r="D298" s="520" t="s">
        <v>702</v>
      </c>
      <c r="E298" s="682">
        <v>10510209</v>
      </c>
      <c r="F298" s="314">
        <v>1991</v>
      </c>
      <c r="G298" s="693">
        <v>10648</v>
      </c>
      <c r="H298" s="421">
        <v>0</v>
      </c>
      <c r="I298" s="421" t="s">
        <v>504</v>
      </c>
      <c r="J298" s="703"/>
    </row>
    <row r="299" spans="1:10" s="68" customFormat="1" ht="41.4" x14ac:dyDescent="0.3">
      <c r="A299" s="179" t="s">
        <v>2033</v>
      </c>
      <c r="B299" s="105">
        <v>13</v>
      </c>
      <c r="C299" s="794" t="s">
        <v>703</v>
      </c>
      <c r="D299" s="520" t="s">
        <v>704</v>
      </c>
      <c r="E299" s="520" t="s">
        <v>705</v>
      </c>
      <c r="F299" s="696">
        <v>1991</v>
      </c>
      <c r="G299" s="697">
        <v>27093</v>
      </c>
      <c r="H299" s="421">
        <v>0</v>
      </c>
      <c r="I299" s="421" t="s">
        <v>30</v>
      </c>
      <c r="J299" s="703"/>
    </row>
    <row r="300" spans="1:10" s="68" customFormat="1" ht="41.4" x14ac:dyDescent="0.3">
      <c r="A300" s="179" t="s">
        <v>2033</v>
      </c>
      <c r="B300" s="105">
        <v>14</v>
      </c>
      <c r="C300" s="794" t="s">
        <v>706</v>
      </c>
      <c r="D300" s="520" t="s">
        <v>707</v>
      </c>
      <c r="E300" s="520" t="s">
        <v>708</v>
      </c>
      <c r="F300" s="696">
        <v>2002</v>
      </c>
      <c r="G300" s="697">
        <v>34411</v>
      </c>
      <c r="H300" s="421">
        <v>0</v>
      </c>
      <c r="I300" s="421" t="s">
        <v>30</v>
      </c>
      <c r="J300" s="703"/>
    </row>
    <row r="301" spans="1:10" s="68" customFormat="1" ht="41.4" x14ac:dyDescent="0.3">
      <c r="A301" s="179" t="s">
        <v>2033</v>
      </c>
      <c r="B301" s="105">
        <v>15</v>
      </c>
      <c r="C301" s="794" t="s">
        <v>709</v>
      </c>
      <c r="D301" s="520" t="s">
        <v>710</v>
      </c>
      <c r="E301" s="520" t="s">
        <v>711</v>
      </c>
      <c r="F301" s="696">
        <v>1992</v>
      </c>
      <c r="G301" s="697">
        <v>22619</v>
      </c>
      <c r="H301" s="421">
        <v>0</v>
      </c>
      <c r="I301" s="421" t="s">
        <v>30</v>
      </c>
      <c r="J301" s="703"/>
    </row>
    <row r="302" spans="1:10" s="68" customFormat="1" ht="41.4" x14ac:dyDescent="0.3">
      <c r="A302" s="179" t="s">
        <v>2033</v>
      </c>
      <c r="B302" s="105">
        <v>16</v>
      </c>
      <c r="C302" s="794" t="s">
        <v>712</v>
      </c>
      <c r="D302" s="520" t="s">
        <v>713</v>
      </c>
      <c r="E302" s="520" t="s">
        <v>714</v>
      </c>
      <c r="F302" s="696">
        <v>1992</v>
      </c>
      <c r="G302" s="697">
        <v>22394</v>
      </c>
      <c r="H302" s="421">
        <v>0</v>
      </c>
      <c r="I302" s="421" t="s">
        <v>30</v>
      </c>
      <c r="J302" s="703"/>
    </row>
    <row r="303" spans="1:10" s="68" customFormat="1" ht="41.4" x14ac:dyDescent="0.3">
      <c r="A303" s="179" t="s">
        <v>2033</v>
      </c>
      <c r="B303" s="105">
        <v>17</v>
      </c>
      <c r="C303" s="794" t="s">
        <v>715</v>
      </c>
      <c r="D303" s="520" t="s">
        <v>716</v>
      </c>
      <c r="E303" s="520" t="s">
        <v>717</v>
      </c>
      <c r="F303" s="696">
        <v>1990</v>
      </c>
      <c r="G303" s="697">
        <v>13820</v>
      </c>
      <c r="H303" s="421">
        <v>0</v>
      </c>
      <c r="I303" s="421" t="s">
        <v>30</v>
      </c>
      <c r="J303" s="703"/>
    </row>
    <row r="304" spans="1:10" s="68" customFormat="1" ht="41.4" x14ac:dyDescent="0.3">
      <c r="A304" s="179" t="s">
        <v>2033</v>
      </c>
      <c r="B304" s="105">
        <v>18</v>
      </c>
      <c r="C304" s="794" t="s">
        <v>1641</v>
      </c>
      <c r="D304" s="520" t="s">
        <v>718</v>
      </c>
      <c r="E304" s="520" t="s">
        <v>719</v>
      </c>
      <c r="F304" s="696">
        <v>2011</v>
      </c>
      <c r="G304" s="697">
        <v>1249500</v>
      </c>
      <c r="H304" s="421">
        <v>0</v>
      </c>
      <c r="I304" s="421" t="s">
        <v>30</v>
      </c>
      <c r="J304" s="703"/>
    </row>
    <row r="305" spans="1:10" s="68" customFormat="1" ht="41.4" x14ac:dyDescent="0.3">
      <c r="A305" s="179" t="s">
        <v>2033</v>
      </c>
      <c r="B305" s="105">
        <v>19</v>
      </c>
      <c r="C305" s="1258" t="s">
        <v>720</v>
      </c>
      <c r="D305" s="520" t="s">
        <v>721</v>
      </c>
      <c r="E305" s="520" t="s">
        <v>722</v>
      </c>
      <c r="F305" s="696">
        <v>1993</v>
      </c>
      <c r="G305" s="697">
        <v>15542</v>
      </c>
      <c r="H305" s="421">
        <v>0</v>
      </c>
      <c r="I305" s="421" t="s">
        <v>30</v>
      </c>
      <c r="J305" s="703"/>
    </row>
    <row r="306" spans="1:10" s="68" customFormat="1" ht="41.4" x14ac:dyDescent="0.3">
      <c r="A306" s="179" t="s">
        <v>2033</v>
      </c>
      <c r="B306" s="105">
        <v>20</v>
      </c>
      <c r="C306" s="1258" t="s">
        <v>723</v>
      </c>
      <c r="D306" s="520" t="s">
        <v>724</v>
      </c>
      <c r="E306" s="520" t="s">
        <v>725</v>
      </c>
      <c r="F306" s="696">
        <v>1991</v>
      </c>
      <c r="G306" s="697">
        <v>16439</v>
      </c>
      <c r="H306" s="421">
        <v>0</v>
      </c>
      <c r="I306" s="421" t="s">
        <v>30</v>
      </c>
      <c r="J306" s="703"/>
    </row>
    <row r="307" spans="1:10" s="68" customFormat="1" ht="41.4" x14ac:dyDescent="0.3">
      <c r="A307" s="179" t="s">
        <v>2033</v>
      </c>
      <c r="B307" s="105">
        <v>21</v>
      </c>
      <c r="C307" s="1258" t="s">
        <v>726</v>
      </c>
      <c r="D307" s="520" t="s">
        <v>727</v>
      </c>
      <c r="E307" s="520" t="s">
        <v>728</v>
      </c>
      <c r="F307" s="698">
        <v>1993</v>
      </c>
      <c r="G307" s="697">
        <v>23312</v>
      </c>
      <c r="H307" s="421">
        <v>0</v>
      </c>
      <c r="I307" s="421" t="s">
        <v>30</v>
      </c>
      <c r="J307" s="94"/>
    </row>
    <row r="308" spans="1:10" s="68" customFormat="1" ht="41.4" x14ac:dyDescent="0.3">
      <c r="A308" s="179" t="s">
        <v>2033</v>
      </c>
      <c r="B308" s="105">
        <v>22</v>
      </c>
      <c r="C308" s="1258" t="s">
        <v>729</v>
      </c>
      <c r="D308" s="520" t="s">
        <v>730</v>
      </c>
      <c r="E308" s="520" t="s">
        <v>731</v>
      </c>
      <c r="F308" s="698">
        <v>2007</v>
      </c>
      <c r="G308" s="697">
        <v>66024</v>
      </c>
      <c r="H308" s="421">
        <v>0</v>
      </c>
      <c r="I308" s="421" t="s">
        <v>30</v>
      </c>
      <c r="J308" s="94"/>
    </row>
    <row r="309" spans="1:10" s="68" customFormat="1" ht="41.4" x14ac:dyDescent="0.3">
      <c r="A309" s="179" t="s">
        <v>2033</v>
      </c>
      <c r="B309" s="105">
        <v>23</v>
      </c>
      <c r="C309" s="1258" t="s">
        <v>729</v>
      </c>
      <c r="D309" s="520" t="s">
        <v>732</v>
      </c>
      <c r="E309" s="520" t="s">
        <v>733</v>
      </c>
      <c r="F309" s="314">
        <v>2007</v>
      </c>
      <c r="G309" s="693">
        <v>66024</v>
      </c>
      <c r="H309" s="421">
        <v>0</v>
      </c>
      <c r="I309" s="421" t="s">
        <v>30</v>
      </c>
      <c r="J309" s="94"/>
    </row>
    <row r="310" spans="1:10" s="68" customFormat="1" ht="41.4" x14ac:dyDescent="0.3">
      <c r="A310" s="179" t="s">
        <v>2033</v>
      </c>
      <c r="B310" s="105">
        <v>24</v>
      </c>
      <c r="C310" s="1258" t="s">
        <v>734</v>
      </c>
      <c r="D310" s="520" t="s">
        <v>735</v>
      </c>
      <c r="E310" s="520" t="s">
        <v>736</v>
      </c>
      <c r="F310" s="699">
        <v>1989</v>
      </c>
      <c r="G310" s="693">
        <v>16553</v>
      </c>
      <c r="H310" s="421">
        <v>0</v>
      </c>
      <c r="I310" s="421" t="s">
        <v>504</v>
      </c>
      <c r="J310" s="94"/>
    </row>
    <row r="311" spans="1:10" s="68" customFormat="1" ht="41.4" x14ac:dyDescent="0.3">
      <c r="A311" s="179" t="s">
        <v>2033</v>
      </c>
      <c r="B311" s="105">
        <v>25</v>
      </c>
      <c r="C311" s="1258" t="s">
        <v>1574</v>
      </c>
      <c r="D311" s="520" t="s">
        <v>1575</v>
      </c>
      <c r="E311" s="520">
        <v>10510133</v>
      </c>
      <c r="F311" s="700">
        <v>2002</v>
      </c>
      <c r="G311" s="314">
        <v>23115</v>
      </c>
      <c r="H311" s="421">
        <v>0</v>
      </c>
      <c r="I311" s="421" t="s">
        <v>30</v>
      </c>
      <c r="J311" s="94"/>
    </row>
    <row r="312" spans="1:10" s="68" customFormat="1" ht="41.4" x14ac:dyDescent="0.3">
      <c r="A312" s="179" t="s">
        <v>2033</v>
      </c>
      <c r="B312" s="667">
        <v>26</v>
      </c>
      <c r="C312" s="1258" t="s">
        <v>737</v>
      </c>
      <c r="D312" s="520" t="s">
        <v>738</v>
      </c>
      <c r="E312" s="520">
        <v>101510210</v>
      </c>
      <c r="F312" s="314">
        <v>2018</v>
      </c>
      <c r="G312" s="693">
        <v>444400.83</v>
      </c>
      <c r="H312" s="205">
        <v>42218.13</v>
      </c>
      <c r="I312" s="421" t="s">
        <v>30</v>
      </c>
      <c r="J312" s="94"/>
    </row>
    <row r="313" spans="1:10" s="68" customFormat="1" ht="41.4" x14ac:dyDescent="0.3">
      <c r="A313" s="179" t="s">
        <v>2033</v>
      </c>
      <c r="B313" s="667">
        <v>27</v>
      </c>
      <c r="C313" s="1258" t="s">
        <v>739</v>
      </c>
      <c r="D313" s="520" t="s">
        <v>740</v>
      </c>
      <c r="E313" s="520">
        <v>101510211</v>
      </c>
      <c r="F313" s="520">
        <v>2019</v>
      </c>
      <c r="G313" s="625">
        <v>459000</v>
      </c>
      <c r="H313" s="205">
        <v>43605</v>
      </c>
      <c r="I313" s="421" t="s">
        <v>30</v>
      </c>
      <c r="J313" s="94"/>
    </row>
    <row r="314" spans="1:10" s="68" customFormat="1" ht="41.4" x14ac:dyDescent="0.3">
      <c r="A314" s="179" t="s">
        <v>2033</v>
      </c>
      <c r="B314" s="668">
        <v>28</v>
      </c>
      <c r="C314" s="1237" t="s">
        <v>1692</v>
      </c>
      <c r="D314" s="520" t="s">
        <v>1693</v>
      </c>
      <c r="E314" s="520">
        <v>10550001</v>
      </c>
      <c r="F314" s="520">
        <v>2022</v>
      </c>
      <c r="G314" s="204">
        <v>311751.94</v>
      </c>
      <c r="H314" s="205">
        <v>103917.27</v>
      </c>
      <c r="I314" s="421" t="s">
        <v>30</v>
      </c>
      <c r="J314" s="631" t="s">
        <v>1694</v>
      </c>
    </row>
    <row r="315" spans="1:10" s="68" customFormat="1" ht="55.2" x14ac:dyDescent="0.3">
      <c r="A315" s="179" t="s">
        <v>2033</v>
      </c>
      <c r="B315" s="668">
        <v>29</v>
      </c>
      <c r="C315" s="1253" t="s">
        <v>1576</v>
      </c>
      <c r="D315" s="314" t="s">
        <v>1695</v>
      </c>
      <c r="E315" s="204">
        <v>10510001</v>
      </c>
      <c r="F315" s="520">
        <v>2022</v>
      </c>
      <c r="G315" s="421">
        <v>2923150</v>
      </c>
      <c r="H315" s="421">
        <v>1997485.83</v>
      </c>
      <c r="I315" s="421" t="s">
        <v>30</v>
      </c>
      <c r="J315" s="630" t="s">
        <v>1698</v>
      </c>
    </row>
    <row r="316" spans="1:10" s="68" customFormat="1" ht="43.5" customHeight="1" x14ac:dyDescent="0.3">
      <c r="A316" s="179" t="s">
        <v>2033</v>
      </c>
      <c r="B316" s="668">
        <v>30</v>
      </c>
      <c r="C316" s="1237" t="s">
        <v>1696</v>
      </c>
      <c r="D316" s="520" t="s">
        <v>1697</v>
      </c>
      <c r="E316" s="694">
        <v>10510002</v>
      </c>
      <c r="F316" s="694">
        <v>2023</v>
      </c>
      <c r="G316" s="701">
        <v>355590</v>
      </c>
      <c r="H316" s="701">
        <v>315586.08</v>
      </c>
      <c r="I316" s="421" t="s">
        <v>30</v>
      </c>
      <c r="J316" s="631" t="s">
        <v>1694</v>
      </c>
    </row>
    <row r="317" spans="1:10" s="68" customFormat="1" ht="102" customHeight="1" x14ac:dyDescent="0.3">
      <c r="A317" s="179" t="s">
        <v>2033</v>
      </c>
      <c r="B317" s="668">
        <v>31</v>
      </c>
      <c r="C317" s="1259" t="s">
        <v>1773</v>
      </c>
      <c r="D317" s="520" t="s">
        <v>1774</v>
      </c>
      <c r="E317" s="694">
        <v>1051001</v>
      </c>
      <c r="F317" s="694">
        <v>2002</v>
      </c>
      <c r="G317" s="701">
        <v>160000</v>
      </c>
      <c r="H317" s="701">
        <v>84520</v>
      </c>
      <c r="I317" s="421" t="s">
        <v>30</v>
      </c>
      <c r="J317" s="590" t="s">
        <v>1775</v>
      </c>
    </row>
    <row r="318" spans="1:10" s="68" customFormat="1" ht="102" customHeight="1" x14ac:dyDescent="0.3">
      <c r="A318" s="179" t="s">
        <v>2033</v>
      </c>
      <c r="B318" s="668">
        <v>32</v>
      </c>
      <c r="C318" s="1260" t="s">
        <v>2008</v>
      </c>
      <c r="D318" s="907" t="s">
        <v>2009</v>
      </c>
      <c r="E318" s="908">
        <v>10500001</v>
      </c>
      <c r="F318" s="694">
        <v>2023</v>
      </c>
      <c r="G318" s="701">
        <v>2333760</v>
      </c>
      <c r="H318" s="909">
        <v>2083464.24</v>
      </c>
      <c r="I318" s="701" t="s">
        <v>30</v>
      </c>
      <c r="J318" s="693" t="s">
        <v>2010</v>
      </c>
    </row>
    <row r="319" spans="1:10" s="68" customFormat="1" ht="100.95" customHeight="1" x14ac:dyDescent="0.3">
      <c r="A319" s="179" t="s">
        <v>2033</v>
      </c>
      <c r="B319" s="668">
        <v>33</v>
      </c>
      <c r="C319" s="1237" t="s">
        <v>1776</v>
      </c>
      <c r="D319" s="694" t="s">
        <v>1777</v>
      </c>
      <c r="E319" s="694">
        <v>10510002</v>
      </c>
      <c r="F319" s="694">
        <v>2012</v>
      </c>
      <c r="G319" s="701" t="s">
        <v>1778</v>
      </c>
      <c r="H319" s="701">
        <v>234135.5</v>
      </c>
      <c r="I319" s="701" t="s">
        <v>30</v>
      </c>
      <c r="J319" s="705" t="s">
        <v>1779</v>
      </c>
    </row>
    <row r="320" spans="1:10" s="68" customFormat="1" x14ac:dyDescent="0.3">
      <c r="A320" s="8" t="s">
        <v>6</v>
      </c>
      <c r="B320" s="95"/>
      <c r="C320" s="803"/>
      <c r="D320" s="96"/>
      <c r="E320" s="97"/>
      <c r="F320" s="97"/>
      <c r="G320" s="381">
        <f>SUM(G287:G319)</f>
        <v>9108493.7699999996</v>
      </c>
      <c r="H320" s="218">
        <f>SUM(H287:H319)</f>
        <v>4904932.05</v>
      </c>
      <c r="I320" s="98"/>
      <c r="J320" s="99"/>
    </row>
    <row r="321" spans="1:10" s="68" customFormat="1" ht="62.4" x14ac:dyDescent="0.3">
      <c r="A321" s="112" t="s">
        <v>2035</v>
      </c>
      <c r="B321" s="497">
        <v>1</v>
      </c>
      <c r="C321" s="1261" t="s">
        <v>768</v>
      </c>
      <c r="D321" s="497" t="s">
        <v>1336</v>
      </c>
      <c r="E321" s="497">
        <v>10500001</v>
      </c>
      <c r="F321" s="497">
        <v>2018</v>
      </c>
      <c r="G321" s="421">
        <v>304414.11</v>
      </c>
      <c r="H321" s="625">
        <v>0</v>
      </c>
      <c r="I321" s="498" t="s">
        <v>769</v>
      </c>
      <c r="J321" s="112"/>
    </row>
    <row r="322" spans="1:10" s="68" customFormat="1" ht="62.4" x14ac:dyDescent="0.3">
      <c r="A322" s="112" t="s">
        <v>2035</v>
      </c>
      <c r="B322" s="497">
        <v>2</v>
      </c>
      <c r="C322" s="1261" t="s">
        <v>1337</v>
      </c>
      <c r="D322" s="497" t="s">
        <v>1338</v>
      </c>
      <c r="E322" s="497">
        <v>10500015</v>
      </c>
      <c r="F322" s="497">
        <v>1999</v>
      </c>
      <c r="G322" s="421">
        <v>39548</v>
      </c>
      <c r="H322" s="421">
        <v>0</v>
      </c>
      <c r="I322" s="498" t="s">
        <v>1619</v>
      </c>
      <c r="J322" s="708"/>
    </row>
    <row r="323" spans="1:10" s="68" customFormat="1" ht="62.4" x14ac:dyDescent="0.3">
      <c r="A323" s="112" t="s">
        <v>2035</v>
      </c>
      <c r="B323" s="497">
        <v>3</v>
      </c>
      <c r="C323" s="1261" t="s">
        <v>1690</v>
      </c>
      <c r="D323" s="497" t="s">
        <v>770</v>
      </c>
      <c r="E323" s="497">
        <v>10500006</v>
      </c>
      <c r="F323" s="497">
        <v>2009</v>
      </c>
      <c r="G323" s="625">
        <v>143111</v>
      </c>
      <c r="H323" s="625">
        <v>0</v>
      </c>
      <c r="I323" s="498" t="s">
        <v>769</v>
      </c>
      <c r="J323" s="708"/>
    </row>
    <row r="324" spans="1:10" s="68" customFormat="1" ht="62.4" x14ac:dyDescent="0.3">
      <c r="A324" s="112" t="s">
        <v>2035</v>
      </c>
      <c r="B324" s="497">
        <v>4</v>
      </c>
      <c r="C324" s="1261" t="s">
        <v>771</v>
      </c>
      <c r="D324" s="497" t="s">
        <v>1339</v>
      </c>
      <c r="E324" s="497">
        <v>10500007</v>
      </c>
      <c r="F324" s="497">
        <v>2008</v>
      </c>
      <c r="G324" s="625">
        <v>36600</v>
      </c>
      <c r="H324" s="626" t="s">
        <v>1620</v>
      </c>
      <c r="I324" s="498" t="s">
        <v>769</v>
      </c>
      <c r="J324" s="708"/>
    </row>
    <row r="325" spans="1:10" s="68" customFormat="1" ht="62.4" x14ac:dyDescent="0.3">
      <c r="A325" s="112" t="s">
        <v>2035</v>
      </c>
      <c r="B325" s="497">
        <v>5</v>
      </c>
      <c r="C325" s="1261" t="s">
        <v>1689</v>
      </c>
      <c r="D325" s="497" t="s">
        <v>1340</v>
      </c>
      <c r="E325" s="497">
        <v>10500012</v>
      </c>
      <c r="F325" s="497">
        <v>2008</v>
      </c>
      <c r="G325" s="625">
        <v>36600</v>
      </c>
      <c r="H325" s="626" t="s">
        <v>1620</v>
      </c>
      <c r="I325" s="498" t="s">
        <v>769</v>
      </c>
      <c r="J325" s="708"/>
    </row>
    <row r="326" spans="1:10" s="68" customFormat="1" ht="62.4" x14ac:dyDescent="0.3">
      <c r="A326" s="112" t="s">
        <v>2035</v>
      </c>
      <c r="B326" s="497">
        <v>6</v>
      </c>
      <c r="C326" s="1261" t="s">
        <v>772</v>
      </c>
      <c r="D326" s="497" t="s">
        <v>773</v>
      </c>
      <c r="E326" s="497">
        <v>10500014</v>
      </c>
      <c r="F326" s="497">
        <v>2008</v>
      </c>
      <c r="G326" s="625">
        <v>54754</v>
      </c>
      <c r="H326" s="626" t="s">
        <v>1620</v>
      </c>
      <c r="I326" s="498" t="s">
        <v>769</v>
      </c>
      <c r="J326" s="708"/>
    </row>
    <row r="327" spans="1:10" s="68" customFormat="1" ht="62.4" x14ac:dyDescent="0.3">
      <c r="A327" s="112" t="s">
        <v>2035</v>
      </c>
      <c r="B327" s="497">
        <v>7</v>
      </c>
      <c r="C327" s="1261" t="s">
        <v>774</v>
      </c>
      <c r="D327" s="497" t="s">
        <v>1341</v>
      </c>
      <c r="E327" s="497">
        <v>10510001</v>
      </c>
      <c r="F327" s="497">
        <v>2019</v>
      </c>
      <c r="G327" s="421">
        <v>447800</v>
      </c>
      <c r="H327" s="421">
        <v>333984.37</v>
      </c>
      <c r="I327" s="498" t="s">
        <v>769</v>
      </c>
      <c r="J327" s="708"/>
    </row>
    <row r="328" spans="1:10" s="68" customFormat="1" ht="62.4" x14ac:dyDescent="0.3">
      <c r="A328" s="112" t="s">
        <v>2035</v>
      </c>
      <c r="B328" s="497">
        <v>8</v>
      </c>
      <c r="C328" s="1261" t="s">
        <v>1691</v>
      </c>
      <c r="D328" s="497" t="s">
        <v>1342</v>
      </c>
      <c r="E328" s="497">
        <v>10510002</v>
      </c>
      <c r="F328" s="497">
        <v>2018</v>
      </c>
      <c r="G328" s="421">
        <v>447800</v>
      </c>
      <c r="H328" s="625">
        <v>333984.37</v>
      </c>
      <c r="I328" s="498" t="s">
        <v>769</v>
      </c>
      <c r="J328" s="708"/>
    </row>
    <row r="329" spans="1:10" s="68" customFormat="1" ht="62.4" x14ac:dyDescent="0.3">
      <c r="A329" s="112" t="s">
        <v>2035</v>
      </c>
      <c r="B329" s="497">
        <v>9</v>
      </c>
      <c r="C329" s="1261" t="s">
        <v>775</v>
      </c>
      <c r="D329" s="497" t="s">
        <v>776</v>
      </c>
      <c r="E329" s="497">
        <v>10500016</v>
      </c>
      <c r="F329" s="497">
        <v>2004</v>
      </c>
      <c r="G329" s="625">
        <v>28673</v>
      </c>
      <c r="H329" s="625" t="s">
        <v>1620</v>
      </c>
      <c r="I329" s="498" t="s">
        <v>769</v>
      </c>
      <c r="J329" s="708"/>
    </row>
    <row r="330" spans="1:10" s="68" customFormat="1" ht="110.4" x14ac:dyDescent="0.3">
      <c r="A330" s="112" t="s">
        <v>2035</v>
      </c>
      <c r="B330" s="497">
        <v>10</v>
      </c>
      <c r="C330" s="1262" t="s">
        <v>1782</v>
      </c>
      <c r="D330" s="706" t="s">
        <v>1783</v>
      </c>
      <c r="E330" s="706">
        <v>10510008</v>
      </c>
      <c r="F330" s="706">
        <v>2024</v>
      </c>
      <c r="G330" s="625">
        <f>1695713.14+85899.92</f>
        <v>1781613.0599999998</v>
      </c>
      <c r="H330" s="625">
        <v>1670262.21</v>
      </c>
      <c r="I330" s="707" t="s">
        <v>769</v>
      </c>
      <c r="J330" s="179" t="s">
        <v>1784</v>
      </c>
    </row>
    <row r="331" spans="1:10" s="68" customFormat="1" ht="96.6" x14ac:dyDescent="0.3">
      <c r="A331" s="112" t="s">
        <v>2035</v>
      </c>
      <c r="B331" s="497">
        <v>11</v>
      </c>
      <c r="C331" s="1262" t="s">
        <v>1785</v>
      </c>
      <c r="D331" s="706" t="s">
        <v>1786</v>
      </c>
      <c r="E331" s="706">
        <v>10510009</v>
      </c>
      <c r="F331" s="706">
        <v>2024</v>
      </c>
      <c r="G331" s="625">
        <v>681918.48</v>
      </c>
      <c r="H331" s="625">
        <v>642139.86</v>
      </c>
      <c r="I331" s="707" t="s">
        <v>769</v>
      </c>
      <c r="J331" s="710" t="s">
        <v>1787</v>
      </c>
    </row>
    <row r="332" spans="1:10" s="69" customFormat="1" ht="13.8" x14ac:dyDescent="0.25">
      <c r="A332" s="110" t="s">
        <v>6</v>
      </c>
      <c r="B332" s="113"/>
      <c r="C332" s="113"/>
      <c r="D332" s="114"/>
      <c r="E332" s="115"/>
      <c r="F332" s="115"/>
      <c r="G332" s="370">
        <v>4002831.65</v>
      </c>
      <c r="H332" s="213">
        <f>SUM(H321:H331)</f>
        <v>2980370.81</v>
      </c>
      <c r="I332" s="116"/>
      <c r="J332" s="117"/>
    </row>
    <row r="333" spans="1:10" s="69" customFormat="1" ht="46.8" x14ac:dyDescent="0.25">
      <c r="A333" s="112" t="s">
        <v>2038</v>
      </c>
      <c r="B333" s="669">
        <v>1</v>
      </c>
      <c r="C333" s="1263" t="s">
        <v>1704</v>
      </c>
      <c r="D333" s="682" t="s">
        <v>853</v>
      </c>
      <c r="E333" s="805">
        <v>10555020</v>
      </c>
      <c r="F333" s="682" t="s">
        <v>854</v>
      </c>
      <c r="G333" s="786">
        <v>76547.520000000004</v>
      </c>
      <c r="H333" s="319">
        <v>0</v>
      </c>
      <c r="I333" s="421" t="s">
        <v>30</v>
      </c>
      <c r="J333" s="112"/>
    </row>
    <row r="334" spans="1:10" s="69" customFormat="1" ht="46.8" x14ac:dyDescent="0.25">
      <c r="A334" s="112" t="s">
        <v>2038</v>
      </c>
      <c r="B334" s="669">
        <v>2</v>
      </c>
      <c r="C334" s="1264" t="s">
        <v>1705</v>
      </c>
      <c r="D334" s="682" t="s">
        <v>855</v>
      </c>
      <c r="E334" s="805">
        <v>10555019</v>
      </c>
      <c r="F334" s="682" t="s">
        <v>856</v>
      </c>
      <c r="G334" s="786">
        <v>18795.8</v>
      </c>
      <c r="H334" s="786">
        <v>0</v>
      </c>
      <c r="I334" s="421" t="s">
        <v>30</v>
      </c>
      <c r="J334" s="112"/>
    </row>
    <row r="335" spans="1:10" s="69" customFormat="1" ht="31.2" x14ac:dyDescent="0.25">
      <c r="A335" s="112" t="s">
        <v>2038</v>
      </c>
      <c r="B335" s="669">
        <v>3</v>
      </c>
      <c r="C335" s="1264" t="s">
        <v>857</v>
      </c>
      <c r="D335" s="682" t="s">
        <v>858</v>
      </c>
      <c r="E335" s="806">
        <v>10555218</v>
      </c>
      <c r="F335" s="698" t="s">
        <v>859</v>
      </c>
      <c r="G335" s="786">
        <v>249101.87</v>
      </c>
      <c r="H335" s="786">
        <v>0</v>
      </c>
      <c r="I335" s="421" t="s">
        <v>30</v>
      </c>
      <c r="J335" s="112"/>
    </row>
    <row r="336" spans="1:10" s="69" customFormat="1" x14ac:dyDescent="0.25">
      <c r="A336" s="8" t="s">
        <v>6</v>
      </c>
      <c r="B336" s="9"/>
      <c r="C336" s="804"/>
      <c r="D336" s="13"/>
      <c r="E336" s="9"/>
      <c r="F336" s="9"/>
      <c r="G336" s="496">
        <f>SUM(G333:G335)</f>
        <v>344445.19</v>
      </c>
      <c r="H336" s="262">
        <f>SUM(H333:H335)</f>
        <v>0</v>
      </c>
      <c r="I336" s="134"/>
      <c r="J336" s="135"/>
    </row>
    <row r="337" spans="1:11" s="69" customFormat="1" ht="96" x14ac:dyDescent="0.25">
      <c r="A337" s="207" t="s">
        <v>1179</v>
      </c>
      <c r="B337" s="542">
        <v>1</v>
      </c>
      <c r="C337" s="1265" t="s">
        <v>1180</v>
      </c>
      <c r="D337" s="682" t="s">
        <v>514</v>
      </c>
      <c r="E337" s="682">
        <v>101540468</v>
      </c>
      <c r="F337" s="807">
        <v>1989</v>
      </c>
      <c r="G337" s="420">
        <v>1889</v>
      </c>
      <c r="H337" s="205">
        <v>0</v>
      </c>
      <c r="I337" s="398" t="s">
        <v>511</v>
      </c>
      <c r="J337" s="112" t="s">
        <v>71</v>
      </c>
    </row>
    <row r="338" spans="1:11" s="69" customFormat="1" ht="96" x14ac:dyDescent="0.25">
      <c r="A338" s="207" t="s">
        <v>1181</v>
      </c>
      <c r="B338" s="542">
        <v>2</v>
      </c>
      <c r="C338" s="1265" t="s">
        <v>1182</v>
      </c>
      <c r="D338" s="682" t="s">
        <v>1183</v>
      </c>
      <c r="E338" s="682">
        <v>101540001</v>
      </c>
      <c r="F338" s="807">
        <v>1989</v>
      </c>
      <c r="G338" s="420">
        <v>1777</v>
      </c>
      <c r="H338" s="205">
        <v>0</v>
      </c>
      <c r="I338" s="398" t="s">
        <v>509</v>
      </c>
      <c r="J338" s="206" t="s">
        <v>1185</v>
      </c>
    </row>
    <row r="339" spans="1:11" s="69" customFormat="1" ht="15.75" customHeight="1" x14ac:dyDescent="0.25">
      <c r="A339" s="1178" t="s">
        <v>1186</v>
      </c>
      <c r="B339" s="1198">
        <v>3</v>
      </c>
      <c r="C339" s="1266" t="s">
        <v>1187</v>
      </c>
      <c r="D339" s="976" t="s">
        <v>1188</v>
      </c>
      <c r="E339" s="976">
        <v>101510003</v>
      </c>
      <c r="F339" s="1177">
        <v>2001</v>
      </c>
      <c r="G339" s="1182">
        <v>40977</v>
      </c>
      <c r="H339" s="1128">
        <v>0</v>
      </c>
      <c r="I339" s="999" t="s">
        <v>509</v>
      </c>
      <c r="J339" s="1194" t="s">
        <v>1189</v>
      </c>
    </row>
    <row r="340" spans="1:11" s="69" customFormat="1" ht="128.25" customHeight="1" x14ac:dyDescent="0.25">
      <c r="A340" s="1179"/>
      <c r="B340" s="1118"/>
      <c r="C340" s="1267"/>
      <c r="D340" s="1176"/>
      <c r="E340" s="1176"/>
      <c r="F340" s="990"/>
      <c r="G340" s="1183"/>
      <c r="H340" s="1129"/>
      <c r="I340" s="1000"/>
      <c r="J340" s="1195"/>
    </row>
    <row r="341" spans="1:11" s="133" customFormat="1" ht="96" x14ac:dyDescent="0.25">
      <c r="A341" s="208" t="s">
        <v>1190</v>
      </c>
      <c r="B341" s="542">
        <v>4</v>
      </c>
      <c r="C341" s="1265" t="s">
        <v>1191</v>
      </c>
      <c r="D341" s="682" t="s">
        <v>1192</v>
      </c>
      <c r="E341" s="682">
        <v>101510008</v>
      </c>
      <c r="F341" s="808" t="s">
        <v>1193</v>
      </c>
      <c r="G341" s="785">
        <v>1206250</v>
      </c>
      <c r="H341" s="205">
        <v>0</v>
      </c>
      <c r="I341" s="398" t="s">
        <v>1739</v>
      </c>
      <c r="J341" s="206" t="s">
        <v>1194</v>
      </c>
    </row>
    <row r="342" spans="1:11" s="133" customFormat="1" ht="96" x14ac:dyDescent="0.25">
      <c r="A342" s="208" t="s">
        <v>1190</v>
      </c>
      <c r="B342" s="542">
        <v>5</v>
      </c>
      <c r="C342" s="1242" t="s">
        <v>1195</v>
      </c>
      <c r="D342" s="682" t="s">
        <v>1196</v>
      </c>
      <c r="E342" s="682">
        <v>101510010</v>
      </c>
      <c r="F342" s="808" t="s">
        <v>1197</v>
      </c>
      <c r="G342" s="808" t="s">
        <v>1609</v>
      </c>
      <c r="H342" s="205">
        <v>0</v>
      </c>
      <c r="I342" s="398" t="s">
        <v>1739</v>
      </c>
      <c r="J342" s="206" t="s">
        <v>1740</v>
      </c>
    </row>
    <row r="343" spans="1:11" s="133" customFormat="1" ht="96" x14ac:dyDescent="0.25">
      <c r="A343" s="208" t="s">
        <v>1190</v>
      </c>
      <c r="B343" s="542">
        <v>6</v>
      </c>
      <c r="C343" s="1265" t="s">
        <v>1198</v>
      </c>
      <c r="D343" s="682" t="s">
        <v>1199</v>
      </c>
      <c r="E343" s="682">
        <v>101510007</v>
      </c>
      <c r="F343" s="807">
        <v>2015</v>
      </c>
      <c r="G343" s="420">
        <v>142990</v>
      </c>
      <c r="H343" s="205">
        <v>0</v>
      </c>
      <c r="I343" s="398" t="s">
        <v>509</v>
      </c>
      <c r="J343" s="94"/>
    </row>
    <row r="344" spans="1:11" s="133" customFormat="1" ht="96" x14ac:dyDescent="0.25">
      <c r="A344" s="208" t="s">
        <v>1190</v>
      </c>
      <c r="B344" s="542">
        <v>7</v>
      </c>
      <c r="C344" s="1242" t="s">
        <v>1738</v>
      </c>
      <c r="D344" s="682" t="s">
        <v>1200</v>
      </c>
      <c r="E344" s="682">
        <v>101510012</v>
      </c>
      <c r="F344" s="808" t="s">
        <v>1201</v>
      </c>
      <c r="G344" s="808" t="s">
        <v>1610</v>
      </c>
      <c r="H344" s="205">
        <v>81242.740000000005</v>
      </c>
      <c r="I344" s="398" t="s">
        <v>509</v>
      </c>
      <c r="J344" s="206" t="s">
        <v>1202</v>
      </c>
    </row>
    <row r="345" spans="1:11" s="86" customFormat="1" ht="62.4" x14ac:dyDescent="0.3">
      <c r="A345" s="209" t="s">
        <v>1435</v>
      </c>
      <c r="B345" s="312">
        <v>8</v>
      </c>
      <c r="C345" s="1268" t="s">
        <v>1433</v>
      </c>
      <c r="D345" s="671" t="s">
        <v>1203</v>
      </c>
      <c r="E345" s="671">
        <v>101510031</v>
      </c>
      <c r="F345" s="801">
        <v>2020</v>
      </c>
      <c r="G345" s="419">
        <v>2100000</v>
      </c>
      <c r="H345" s="764">
        <v>575000</v>
      </c>
      <c r="I345" s="398" t="s">
        <v>509</v>
      </c>
      <c r="J345" s="1190" t="s">
        <v>1204</v>
      </c>
    </row>
    <row r="346" spans="1:11" s="86" customFormat="1" ht="62.4" x14ac:dyDescent="0.3">
      <c r="A346" s="348" t="s">
        <v>1436</v>
      </c>
      <c r="B346" s="312">
        <v>9</v>
      </c>
      <c r="C346" s="1268" t="s">
        <v>1434</v>
      </c>
      <c r="D346" s="671" t="s">
        <v>1205</v>
      </c>
      <c r="E346" s="671">
        <v>101510032</v>
      </c>
      <c r="F346" s="801">
        <v>2020</v>
      </c>
      <c r="G346" s="419">
        <v>2100000</v>
      </c>
      <c r="H346" s="764">
        <v>575000</v>
      </c>
      <c r="I346" s="398" t="s">
        <v>509</v>
      </c>
      <c r="J346" s="1191"/>
    </row>
    <row r="347" spans="1:11" s="86" customFormat="1" ht="65.099999999999994" customHeight="1" x14ac:dyDescent="0.3">
      <c r="A347" s="349" t="s">
        <v>1437</v>
      </c>
      <c r="B347" s="312">
        <v>10</v>
      </c>
      <c r="C347" s="1269" t="s">
        <v>1206</v>
      </c>
      <c r="D347" s="312" t="s">
        <v>1207</v>
      </c>
      <c r="E347" s="312">
        <v>101510017</v>
      </c>
      <c r="F347" s="809" t="s">
        <v>1208</v>
      </c>
      <c r="G347" s="809" t="s">
        <v>1611</v>
      </c>
      <c r="H347" s="764">
        <v>28446.43</v>
      </c>
      <c r="I347" s="398" t="s">
        <v>509</v>
      </c>
      <c r="J347" s="347" t="s">
        <v>1209</v>
      </c>
    </row>
    <row r="348" spans="1:11" s="86" customFormat="1" ht="65.25" customHeight="1" x14ac:dyDescent="0.3">
      <c r="A348" s="350" t="s">
        <v>1445</v>
      </c>
      <c r="B348" s="312">
        <v>11</v>
      </c>
      <c r="C348" s="1269" t="s">
        <v>1438</v>
      </c>
      <c r="D348" s="312" t="s">
        <v>1439</v>
      </c>
      <c r="E348" s="312">
        <v>101510036</v>
      </c>
      <c r="F348" s="809" t="s">
        <v>1440</v>
      </c>
      <c r="G348" s="809" t="s">
        <v>1612</v>
      </c>
      <c r="H348" s="764">
        <v>700000</v>
      </c>
      <c r="I348" s="398" t="s">
        <v>509</v>
      </c>
      <c r="J348" s="1188" t="s">
        <v>1441</v>
      </c>
      <c r="K348" s="120"/>
    </row>
    <row r="349" spans="1:11" s="86" customFormat="1" ht="64.8" customHeight="1" x14ac:dyDescent="0.3">
      <c r="A349" s="351" t="s">
        <v>1446</v>
      </c>
      <c r="B349" s="312">
        <v>12</v>
      </c>
      <c r="C349" s="1269" t="s">
        <v>1442</v>
      </c>
      <c r="D349" s="312" t="s">
        <v>1443</v>
      </c>
      <c r="E349" s="312">
        <v>101510034</v>
      </c>
      <c r="F349" s="809" t="s">
        <v>1444</v>
      </c>
      <c r="G349" s="809" t="s">
        <v>1613</v>
      </c>
      <c r="H349" s="764">
        <v>0</v>
      </c>
      <c r="I349" s="398" t="s">
        <v>509</v>
      </c>
      <c r="J349" s="1203"/>
      <c r="K349" s="120"/>
    </row>
    <row r="350" spans="1:11" s="86" customFormat="1" ht="64.8" customHeight="1" x14ac:dyDescent="0.3">
      <c r="A350" s="1186" t="s">
        <v>1452</v>
      </c>
      <c r="B350" s="312">
        <v>13</v>
      </c>
      <c r="C350" s="1269" t="s">
        <v>1447</v>
      </c>
      <c r="D350" s="312" t="s">
        <v>1448</v>
      </c>
      <c r="E350" s="312">
        <v>101510033</v>
      </c>
      <c r="F350" s="809" t="s">
        <v>1449</v>
      </c>
      <c r="G350" s="809" t="s">
        <v>1614</v>
      </c>
      <c r="H350" s="764">
        <v>0</v>
      </c>
      <c r="I350" s="398" t="s">
        <v>509</v>
      </c>
      <c r="J350" s="1188" t="s">
        <v>1441</v>
      </c>
      <c r="K350" s="120"/>
    </row>
    <row r="351" spans="1:11" s="86" customFormat="1" ht="65.099999999999994" customHeight="1" x14ac:dyDescent="0.3">
      <c r="A351" s="1187"/>
      <c r="B351" s="312">
        <v>14</v>
      </c>
      <c r="C351" s="1269" t="s">
        <v>1450</v>
      </c>
      <c r="D351" s="312" t="s">
        <v>1451</v>
      </c>
      <c r="E351" s="312">
        <v>101510037</v>
      </c>
      <c r="F351" s="809" t="s">
        <v>1440</v>
      </c>
      <c r="G351" s="809" t="s">
        <v>1612</v>
      </c>
      <c r="H351" s="764">
        <v>700000</v>
      </c>
      <c r="I351" s="398" t="s">
        <v>509</v>
      </c>
      <c r="J351" s="1189"/>
      <c r="K351" s="120"/>
    </row>
    <row r="352" spans="1:11" s="86" customFormat="1" ht="78" customHeight="1" x14ac:dyDescent="0.3">
      <c r="A352" s="352" t="s">
        <v>1477</v>
      </c>
      <c r="B352" s="312">
        <v>15</v>
      </c>
      <c r="C352" s="1269" t="s">
        <v>1453</v>
      </c>
      <c r="D352" s="312" t="s">
        <v>1454</v>
      </c>
      <c r="E352" s="312">
        <v>101510035</v>
      </c>
      <c r="F352" s="809" t="s">
        <v>1455</v>
      </c>
      <c r="G352" s="809" t="s">
        <v>1615</v>
      </c>
      <c r="H352" s="764">
        <v>0</v>
      </c>
      <c r="I352" s="398" t="s">
        <v>509</v>
      </c>
      <c r="J352" s="353" t="s">
        <v>1441</v>
      </c>
      <c r="K352" s="120"/>
    </row>
    <row r="353" spans="1:11" s="86" customFormat="1" ht="90.6" customHeight="1" x14ac:dyDescent="0.3">
      <c r="A353" s="352" t="s">
        <v>1446</v>
      </c>
      <c r="B353" s="312">
        <v>16</v>
      </c>
      <c r="C353" s="1270" t="s">
        <v>1456</v>
      </c>
      <c r="D353" s="810" t="s">
        <v>1457</v>
      </c>
      <c r="E353" s="810">
        <v>101510038</v>
      </c>
      <c r="F353" s="810">
        <v>2013</v>
      </c>
      <c r="G353" s="678">
        <v>309166</v>
      </c>
      <c r="H353" s="205">
        <v>0</v>
      </c>
      <c r="I353" s="398" t="s">
        <v>509</v>
      </c>
      <c r="J353" s="1200" t="s">
        <v>1458</v>
      </c>
      <c r="K353" s="120"/>
    </row>
    <row r="354" spans="1:11" s="86" customFormat="1" ht="65.099999999999994" customHeight="1" x14ac:dyDescent="0.3">
      <c r="A354" s="352" t="s">
        <v>1478</v>
      </c>
      <c r="B354" s="582">
        <v>17</v>
      </c>
      <c r="C354" s="1271" t="s">
        <v>1459</v>
      </c>
      <c r="D354" s="220" t="s">
        <v>1460</v>
      </c>
      <c r="E354" s="220">
        <v>101510039</v>
      </c>
      <c r="F354" s="220">
        <v>2006</v>
      </c>
      <c r="G354" s="778">
        <v>185000</v>
      </c>
      <c r="H354" s="270">
        <v>0</v>
      </c>
      <c r="I354" s="394" t="s">
        <v>509</v>
      </c>
      <c r="J354" s="1201"/>
      <c r="K354" s="120"/>
    </row>
    <row r="355" spans="1:11" s="86" customFormat="1" ht="88.2" customHeight="1" x14ac:dyDescent="0.3">
      <c r="A355" s="352" t="s">
        <v>1479</v>
      </c>
      <c r="B355" s="582">
        <v>18</v>
      </c>
      <c r="C355" s="1272" t="s">
        <v>1461</v>
      </c>
      <c r="D355" s="812" t="s">
        <v>1462</v>
      </c>
      <c r="E355" s="812">
        <v>101510040</v>
      </c>
      <c r="F355" s="812">
        <v>2017</v>
      </c>
      <c r="G355" s="778">
        <v>1300000</v>
      </c>
      <c r="H355" s="270">
        <v>167900.68</v>
      </c>
      <c r="I355" s="394" t="s">
        <v>509</v>
      </c>
      <c r="J355" s="1201"/>
      <c r="K355" s="120"/>
    </row>
    <row r="356" spans="1:11" s="86" customFormat="1" ht="77.25" customHeight="1" x14ac:dyDescent="0.3">
      <c r="A356" s="352" t="s">
        <v>1480</v>
      </c>
      <c r="B356" s="582">
        <v>19</v>
      </c>
      <c r="C356" s="1271" t="s">
        <v>1464</v>
      </c>
      <c r="D356" s="220" t="s">
        <v>1465</v>
      </c>
      <c r="E356" s="220">
        <v>101510042</v>
      </c>
      <c r="F356" s="220">
        <v>2018</v>
      </c>
      <c r="G356" s="220">
        <v>1414166.66</v>
      </c>
      <c r="H356" s="270">
        <v>148983.72</v>
      </c>
      <c r="I356" s="394" t="s">
        <v>509</v>
      </c>
      <c r="J356" s="1201"/>
      <c r="K356" s="120"/>
    </row>
    <row r="357" spans="1:11" s="86" customFormat="1" ht="83.25" customHeight="1" x14ac:dyDescent="0.3">
      <c r="A357" s="352" t="s">
        <v>1481</v>
      </c>
      <c r="B357" s="582">
        <v>20</v>
      </c>
      <c r="C357" s="1273" t="s">
        <v>1466</v>
      </c>
      <c r="D357" s="812" t="s">
        <v>1467</v>
      </c>
      <c r="E357" s="812">
        <v>101510043</v>
      </c>
      <c r="F357" s="812">
        <v>2016</v>
      </c>
      <c r="G357" s="778">
        <v>1320000</v>
      </c>
      <c r="H357" s="270">
        <v>0</v>
      </c>
      <c r="I357" s="394" t="s">
        <v>509</v>
      </c>
      <c r="J357" s="1201"/>
      <c r="K357" s="120"/>
    </row>
    <row r="358" spans="1:11" s="86" customFormat="1" ht="74.25" customHeight="1" x14ac:dyDescent="0.3">
      <c r="A358" s="352" t="s">
        <v>1482</v>
      </c>
      <c r="B358" s="582">
        <v>21</v>
      </c>
      <c r="C358" s="1271" t="s">
        <v>1468</v>
      </c>
      <c r="D358" s="220" t="s">
        <v>1469</v>
      </c>
      <c r="E358" s="220">
        <v>101510044</v>
      </c>
      <c r="F358" s="220">
        <v>2012</v>
      </c>
      <c r="G358" s="778">
        <v>305166</v>
      </c>
      <c r="H358" s="270">
        <v>0</v>
      </c>
      <c r="I358" s="394" t="s">
        <v>509</v>
      </c>
      <c r="J358" s="1201"/>
      <c r="K358" s="120"/>
    </row>
    <row r="359" spans="1:11" s="86" customFormat="1" ht="99.6" customHeight="1" x14ac:dyDescent="0.3">
      <c r="A359" s="352" t="s">
        <v>1482</v>
      </c>
      <c r="B359" s="582">
        <v>22</v>
      </c>
      <c r="C359" s="1271" t="s">
        <v>1471</v>
      </c>
      <c r="D359" s="220" t="s">
        <v>1472</v>
      </c>
      <c r="E359" s="220">
        <v>101510046</v>
      </c>
      <c r="F359" s="812">
        <v>2017</v>
      </c>
      <c r="G359" s="778">
        <v>1208250</v>
      </c>
      <c r="H359" s="270">
        <v>0</v>
      </c>
      <c r="I359" s="394" t="s">
        <v>509</v>
      </c>
      <c r="J359" s="1201"/>
      <c r="K359" s="120"/>
    </row>
    <row r="360" spans="1:11" s="86" customFormat="1" ht="98.4" customHeight="1" x14ac:dyDescent="0.3">
      <c r="A360" s="352" t="s">
        <v>1436</v>
      </c>
      <c r="B360" s="582">
        <v>23</v>
      </c>
      <c r="C360" s="1271" t="s">
        <v>1473</v>
      </c>
      <c r="D360" s="220" t="s">
        <v>1474</v>
      </c>
      <c r="E360" s="220">
        <v>101510048</v>
      </c>
      <c r="F360" s="220">
        <v>2016</v>
      </c>
      <c r="G360" s="778">
        <v>1320000</v>
      </c>
      <c r="H360" s="270">
        <v>0</v>
      </c>
      <c r="I360" s="394" t="s">
        <v>509</v>
      </c>
      <c r="J360" s="1201"/>
      <c r="K360" s="120"/>
    </row>
    <row r="361" spans="1:11" s="86" customFormat="1" ht="65.099999999999994" customHeight="1" x14ac:dyDescent="0.3">
      <c r="A361" s="332" t="s">
        <v>1483</v>
      </c>
      <c r="B361" s="592">
        <v>24</v>
      </c>
      <c r="C361" s="1273" t="s">
        <v>1475</v>
      </c>
      <c r="D361" s="812" t="s">
        <v>1476</v>
      </c>
      <c r="E361" s="812">
        <v>101510049</v>
      </c>
      <c r="F361" s="812">
        <v>2013</v>
      </c>
      <c r="G361" s="778">
        <v>312500</v>
      </c>
      <c r="H361" s="813">
        <v>0</v>
      </c>
      <c r="I361" s="394" t="s">
        <v>509</v>
      </c>
      <c r="J361" s="1202"/>
      <c r="K361" s="120"/>
    </row>
    <row r="362" spans="1:11" s="86" customFormat="1" ht="65.099999999999994" customHeight="1" x14ac:dyDescent="0.3">
      <c r="A362" s="173" t="s">
        <v>1486</v>
      </c>
      <c r="B362" s="504">
        <v>25</v>
      </c>
      <c r="C362" s="1274" t="s">
        <v>1484</v>
      </c>
      <c r="D362" s="220" t="s">
        <v>1485</v>
      </c>
      <c r="E362" s="220">
        <v>101510050</v>
      </c>
      <c r="F362" s="220">
        <v>2021</v>
      </c>
      <c r="G362" s="778">
        <v>419250</v>
      </c>
      <c r="H362" s="270">
        <v>174687.49</v>
      </c>
      <c r="I362" s="394" t="s">
        <v>509</v>
      </c>
      <c r="J362" s="591" t="s">
        <v>1618</v>
      </c>
      <c r="K362" s="120"/>
    </row>
    <row r="363" spans="1:11" s="86" customFormat="1" ht="133.5" customHeight="1" x14ac:dyDescent="0.3">
      <c r="A363" s="173" t="s">
        <v>1747</v>
      </c>
      <c r="B363" s="504">
        <v>26</v>
      </c>
      <c r="C363" s="1274" t="s">
        <v>1741</v>
      </c>
      <c r="D363" s="220" t="s">
        <v>1742</v>
      </c>
      <c r="E363" s="220">
        <v>1015100051</v>
      </c>
      <c r="F363" s="220">
        <v>2023</v>
      </c>
      <c r="G363" s="769">
        <v>917237.15</v>
      </c>
      <c r="H363" s="270">
        <v>556893.98</v>
      </c>
      <c r="I363" s="770" t="s">
        <v>1184</v>
      </c>
      <c r="J363" s="655" t="s">
        <v>1743</v>
      </c>
      <c r="K363" s="120"/>
    </row>
    <row r="364" spans="1:11" s="86" customFormat="1" ht="114" customHeight="1" x14ac:dyDescent="0.3">
      <c r="A364" s="173" t="s">
        <v>1747</v>
      </c>
      <c r="B364" s="504">
        <v>27</v>
      </c>
      <c r="C364" s="1275" t="s">
        <v>1744</v>
      </c>
      <c r="D364" s="587" t="s">
        <v>1745</v>
      </c>
      <c r="E364" s="587">
        <v>1015100052</v>
      </c>
      <c r="F364" s="587">
        <v>2023</v>
      </c>
      <c r="G364" s="654">
        <v>1949900</v>
      </c>
      <c r="H364" s="544">
        <v>1207080.94</v>
      </c>
      <c r="I364" s="653" t="s">
        <v>1184</v>
      </c>
      <c r="J364" s="655" t="s">
        <v>1746</v>
      </c>
      <c r="K364" s="120"/>
    </row>
    <row r="365" spans="1:11" s="86" customFormat="1" ht="135" customHeight="1" x14ac:dyDescent="0.3">
      <c r="A365" s="173" t="s">
        <v>1747</v>
      </c>
      <c r="B365" s="504">
        <v>28</v>
      </c>
      <c r="C365" s="1259" t="s">
        <v>1858</v>
      </c>
      <c r="D365" s="220" t="s">
        <v>1859</v>
      </c>
      <c r="E365" s="220">
        <v>1015100053</v>
      </c>
      <c r="F365" s="220">
        <v>2024</v>
      </c>
      <c r="G365" s="769">
        <v>3491505</v>
      </c>
      <c r="H365" s="270">
        <v>2577063.1800000002</v>
      </c>
      <c r="I365" s="770" t="s">
        <v>1184</v>
      </c>
      <c r="J365" s="768" t="s">
        <v>1990</v>
      </c>
      <c r="K365" s="120"/>
    </row>
    <row r="366" spans="1:11" s="86" customFormat="1" ht="104.4" customHeight="1" x14ac:dyDescent="0.3">
      <c r="A366" s="173" t="s">
        <v>1747</v>
      </c>
      <c r="B366" s="504">
        <v>29</v>
      </c>
      <c r="C366" s="1259" t="s">
        <v>1991</v>
      </c>
      <c r="D366" s="220" t="s">
        <v>1992</v>
      </c>
      <c r="E366" s="220">
        <v>1015100054</v>
      </c>
      <c r="F366" s="220">
        <v>2024</v>
      </c>
      <c r="G366" s="769">
        <v>3371025.54</v>
      </c>
      <c r="H366" s="270">
        <v>2929642.73</v>
      </c>
      <c r="I366" s="770" t="s">
        <v>509</v>
      </c>
      <c r="J366" s="1196" t="s">
        <v>1993</v>
      </c>
      <c r="K366" s="120"/>
    </row>
    <row r="367" spans="1:11" s="86" customFormat="1" ht="114" customHeight="1" x14ac:dyDescent="0.3">
      <c r="A367" s="173" t="s">
        <v>1747</v>
      </c>
      <c r="B367" s="504">
        <v>30</v>
      </c>
      <c r="C367" s="1259" t="s">
        <v>1991</v>
      </c>
      <c r="D367" s="220" t="s">
        <v>1994</v>
      </c>
      <c r="E367" s="220">
        <v>1015100055</v>
      </c>
      <c r="F367" s="220">
        <v>2024</v>
      </c>
      <c r="G367" s="769">
        <v>3371025.54</v>
      </c>
      <c r="H367" s="270">
        <v>2929642.73</v>
      </c>
      <c r="I367" s="770" t="s">
        <v>509</v>
      </c>
      <c r="J367" s="1197"/>
      <c r="K367" s="120"/>
    </row>
    <row r="368" spans="1:11" s="86" customFormat="1" ht="22.5" customHeight="1" x14ac:dyDescent="0.3">
      <c r="A368" s="8" t="s">
        <v>6</v>
      </c>
      <c r="B368" s="9"/>
      <c r="C368" s="804"/>
      <c r="D368" s="13"/>
      <c r="E368" s="7"/>
      <c r="F368" s="7"/>
      <c r="G368" s="218">
        <v>34506164.219999999</v>
      </c>
      <c r="H368" s="218">
        <v>13351584.619999999</v>
      </c>
      <c r="I368" s="189"/>
      <c r="J368" s="11"/>
      <c r="K368" s="120"/>
    </row>
    <row r="369" spans="1:12" s="86" customFormat="1" ht="11.25" customHeight="1" x14ac:dyDescent="0.3">
      <c r="A369" s="8"/>
      <c r="B369" s="8"/>
      <c r="C369" s="800"/>
      <c r="D369" s="602"/>
      <c r="E369" s="601"/>
      <c r="F369" s="600"/>
      <c r="G369" s="599"/>
      <c r="H369" s="599"/>
      <c r="I369" s="599"/>
      <c r="J369" s="604"/>
      <c r="K369" s="120"/>
    </row>
    <row r="370" spans="1:12" s="86" customFormat="1" ht="110.4" customHeight="1" x14ac:dyDescent="0.3">
      <c r="A370" s="672" t="s">
        <v>1763</v>
      </c>
      <c r="B370" s="673">
        <v>1</v>
      </c>
      <c r="C370" s="1278" t="s">
        <v>1670</v>
      </c>
      <c r="D370" s="881" t="s">
        <v>1759</v>
      </c>
      <c r="E370" s="882">
        <v>101510008</v>
      </c>
      <c r="F370" s="674">
        <v>2023</v>
      </c>
      <c r="G370" s="675">
        <v>1250713</v>
      </c>
      <c r="H370" s="675">
        <v>1000570.4</v>
      </c>
      <c r="I370" s="883" t="s">
        <v>1955</v>
      </c>
      <c r="J370" s="676"/>
      <c r="K370" s="120"/>
    </row>
    <row r="371" spans="1:12" s="86" customFormat="1" ht="22.5" customHeight="1" x14ac:dyDescent="0.3">
      <c r="A371" s="8" t="s">
        <v>6</v>
      </c>
      <c r="B371" s="605"/>
      <c r="C371" s="814"/>
      <c r="D371" s="606"/>
      <c r="E371" s="607"/>
      <c r="F371" s="608"/>
      <c r="G371" s="218">
        <f>SUM(G370:G370)</f>
        <v>1250713</v>
      </c>
      <c r="H371" s="218">
        <f>SUM(H370:H370)</f>
        <v>1000570.4</v>
      </c>
      <c r="I371" s="609"/>
      <c r="J371" s="610"/>
      <c r="K371" s="120"/>
    </row>
    <row r="372" spans="1:12" s="86" customFormat="1" ht="112.95" customHeight="1" x14ac:dyDescent="0.3">
      <c r="A372" s="679" t="s">
        <v>1768</v>
      </c>
      <c r="B372" s="682">
        <v>1</v>
      </c>
      <c r="C372" s="1276" t="s">
        <v>1769</v>
      </c>
      <c r="D372" s="681" t="s">
        <v>1770</v>
      </c>
      <c r="E372" s="312">
        <v>101510009</v>
      </c>
      <c r="F372" s="682">
        <v>2023</v>
      </c>
      <c r="G372" s="319">
        <v>1250713</v>
      </c>
      <c r="H372" s="319">
        <v>1031838</v>
      </c>
      <c r="I372" s="319" t="s">
        <v>1669</v>
      </c>
      <c r="J372" s="682"/>
      <c r="K372" s="684"/>
    </row>
    <row r="373" spans="1:12" s="86" customFormat="1" ht="22.5" customHeight="1" x14ac:dyDescent="0.3">
      <c r="A373" s="8"/>
      <c r="B373" s="605"/>
      <c r="C373" s="814"/>
      <c r="D373" s="606"/>
      <c r="E373" s="607"/>
      <c r="F373" s="608"/>
      <c r="G373" s="262">
        <v>1250713</v>
      </c>
      <c r="H373" s="262">
        <v>1031838</v>
      </c>
      <c r="I373" s="609"/>
      <c r="J373" s="610"/>
      <c r="K373" s="120"/>
    </row>
    <row r="374" spans="1:12" s="86" customFormat="1" ht="113.4" customHeight="1" x14ac:dyDescent="0.3">
      <c r="A374" s="679" t="s">
        <v>1764</v>
      </c>
      <c r="B374" s="682">
        <v>1</v>
      </c>
      <c r="C374" s="1276" t="s">
        <v>1765</v>
      </c>
      <c r="D374" s="681" t="s">
        <v>1766</v>
      </c>
      <c r="E374" s="680">
        <v>101510001</v>
      </c>
      <c r="F374" s="682">
        <v>2023</v>
      </c>
      <c r="G374" s="319">
        <v>579410.78</v>
      </c>
      <c r="H374" s="319">
        <v>550439.46</v>
      </c>
      <c r="I374" s="319" t="s">
        <v>1669</v>
      </c>
      <c r="J374" s="683"/>
      <c r="K374" s="120"/>
    </row>
    <row r="375" spans="1:12" s="86" customFormat="1" ht="22.5" customHeight="1" x14ac:dyDescent="0.3">
      <c r="A375" s="8" t="s">
        <v>6</v>
      </c>
      <c r="B375" s="605"/>
      <c r="C375" s="814"/>
      <c r="D375" s="606"/>
      <c r="E375" s="607"/>
      <c r="F375" s="608"/>
      <c r="G375" s="262">
        <v>579410.78</v>
      </c>
      <c r="H375" s="262">
        <v>579410.78</v>
      </c>
      <c r="I375" s="609"/>
      <c r="J375" s="610"/>
      <c r="K375" s="120"/>
    </row>
    <row r="376" spans="1:12" s="86" customFormat="1" ht="12" customHeight="1" x14ac:dyDescent="0.3">
      <c r="A376" s="8"/>
      <c r="B376" s="8"/>
      <c r="C376" s="800"/>
      <c r="D376" s="602"/>
      <c r="E376" s="601"/>
      <c r="F376" s="600"/>
      <c r="G376" s="599"/>
      <c r="H376" s="599"/>
      <c r="I376" s="599"/>
      <c r="J376" s="604"/>
      <c r="K376" s="120"/>
    </row>
    <row r="377" spans="1:12" s="86" customFormat="1" ht="115.95" customHeight="1" x14ac:dyDescent="0.3">
      <c r="A377" s="677" t="s">
        <v>2047</v>
      </c>
      <c r="B377" s="520">
        <v>1</v>
      </c>
      <c r="C377" s="1277" t="s">
        <v>1212</v>
      </c>
      <c r="D377" s="520" t="s">
        <v>1213</v>
      </c>
      <c r="E377" s="671">
        <v>101520001</v>
      </c>
      <c r="F377" s="520">
        <v>2003</v>
      </c>
      <c r="G377" s="520">
        <v>28530</v>
      </c>
      <c r="H377" s="421">
        <v>0</v>
      </c>
      <c r="I377" s="678" t="s">
        <v>1214</v>
      </c>
      <c r="J377" s="520"/>
      <c r="K377" s="120"/>
    </row>
    <row r="378" spans="1:12" s="86" customFormat="1" ht="120" customHeight="1" x14ac:dyDescent="0.3">
      <c r="A378" s="677" t="s">
        <v>2047</v>
      </c>
      <c r="B378" s="520">
        <v>2</v>
      </c>
      <c r="C378" s="1277" t="s">
        <v>1215</v>
      </c>
      <c r="D378" s="520" t="s">
        <v>1635</v>
      </c>
      <c r="E378" s="671">
        <v>101520004</v>
      </c>
      <c r="F378" s="520">
        <v>2008</v>
      </c>
      <c r="G378" s="520">
        <v>131250</v>
      </c>
      <c r="H378" s="421">
        <v>0</v>
      </c>
      <c r="I378" s="678" t="s">
        <v>1214</v>
      </c>
      <c r="J378" s="520"/>
    </row>
    <row r="379" spans="1:12" s="86" customFormat="1" ht="116.4" customHeight="1" x14ac:dyDescent="0.3">
      <c r="A379" s="677" t="s">
        <v>2047</v>
      </c>
      <c r="B379" s="520">
        <v>3</v>
      </c>
      <c r="C379" s="1277" t="s">
        <v>1632</v>
      </c>
      <c r="D379" s="520" t="s">
        <v>1634</v>
      </c>
      <c r="E379" s="671">
        <v>101510001</v>
      </c>
      <c r="F379" s="520">
        <v>2023</v>
      </c>
      <c r="G379" s="520">
        <v>1813285.22</v>
      </c>
      <c r="H379" s="421">
        <v>1390185.94</v>
      </c>
      <c r="I379" s="678" t="s">
        <v>1633</v>
      </c>
      <c r="J379" s="520"/>
    </row>
    <row r="380" spans="1:12" s="86" customFormat="1" ht="117.6" customHeight="1" x14ac:dyDescent="0.3">
      <c r="A380" s="677" t="s">
        <v>2047</v>
      </c>
      <c r="B380" s="520">
        <v>4</v>
      </c>
      <c r="C380" s="1277" t="s">
        <v>1636</v>
      </c>
      <c r="D380" s="520" t="s">
        <v>1637</v>
      </c>
      <c r="E380" s="671">
        <v>101510002</v>
      </c>
      <c r="F380" s="520">
        <v>2023</v>
      </c>
      <c r="G380" s="520">
        <v>1807593.22</v>
      </c>
      <c r="H380" s="421">
        <v>1400884.75</v>
      </c>
      <c r="I380" s="678" t="s">
        <v>1638</v>
      </c>
      <c r="J380" s="520"/>
    </row>
    <row r="381" spans="1:12" s="86" customFormat="1" ht="117.6" customHeight="1" x14ac:dyDescent="0.3">
      <c r="A381" s="677" t="s">
        <v>2047</v>
      </c>
      <c r="B381" s="520">
        <v>5</v>
      </c>
      <c r="C381" s="1277" t="s">
        <v>1899</v>
      </c>
      <c r="D381" s="520" t="s">
        <v>514</v>
      </c>
      <c r="E381" s="671">
        <v>101540140</v>
      </c>
      <c r="F381" s="255">
        <v>2024</v>
      </c>
      <c r="G381" s="255">
        <v>46576.99</v>
      </c>
      <c r="H381" s="5">
        <v>45283.18</v>
      </c>
      <c r="I381" s="778" t="s">
        <v>1900</v>
      </c>
      <c r="J381" s="520"/>
    </row>
    <row r="382" spans="1:12" s="86" customFormat="1" x14ac:dyDescent="0.3">
      <c r="A382" s="8" t="s">
        <v>6</v>
      </c>
      <c r="B382" s="355"/>
      <c r="C382" s="815"/>
      <c r="D382" s="355"/>
      <c r="E382" s="355"/>
      <c r="F382" s="355"/>
      <c r="G382" s="377">
        <f>SUM(G377:G380)</f>
        <v>3780658.44</v>
      </c>
      <c r="H382" s="377">
        <f>SUM(H377:H380)</f>
        <v>2791070.69</v>
      </c>
      <c r="I382" s="356"/>
      <c r="J382" s="355"/>
      <c r="L382" s="190"/>
    </row>
    <row r="383" spans="1:12" s="86" customFormat="1" x14ac:dyDescent="0.3">
      <c r="A383"/>
      <c r="B383"/>
      <c r="C383"/>
      <c r="D383"/>
      <c r="E383"/>
      <c r="F383"/>
      <c r="G383"/>
      <c r="H383" s="140"/>
      <c r="I383"/>
      <c r="J383"/>
    </row>
    <row r="384" spans="1:12" s="86" customFormat="1" x14ac:dyDescent="0.3">
      <c r="A384"/>
      <c r="B384"/>
      <c r="C384"/>
      <c r="D384"/>
      <c r="E384"/>
      <c r="F384"/>
      <c r="G384"/>
      <c r="H384"/>
      <c r="I384"/>
      <c r="J384"/>
    </row>
    <row r="386" spans="1:10" s="196" customFormat="1" ht="22.5" customHeight="1" x14ac:dyDescent="0.3">
      <c r="A386"/>
      <c r="B386"/>
      <c r="C386" s="580" t="s">
        <v>1626</v>
      </c>
      <c r="D386"/>
      <c r="E386"/>
      <c r="F386"/>
      <c r="G386"/>
      <c r="H386" s="1199" t="s">
        <v>1628</v>
      </c>
      <c r="I386" s="1199"/>
      <c r="J386" s="580"/>
    </row>
    <row r="387" spans="1:10" s="196" customFormat="1" ht="22.5" customHeight="1" x14ac:dyDescent="0.3">
      <c r="A387"/>
      <c r="B387"/>
      <c r="C387"/>
      <c r="D387"/>
      <c r="E387"/>
      <c r="F387"/>
      <c r="G387"/>
      <c r="H387"/>
      <c r="I387"/>
      <c r="J387"/>
    </row>
    <row r="388" spans="1:10" s="196" customFormat="1" ht="22.5" customHeight="1" x14ac:dyDescent="0.3">
      <c r="A388"/>
      <c r="B388"/>
      <c r="C388" s="69" t="s">
        <v>1767</v>
      </c>
      <c r="D388"/>
      <c r="E388"/>
      <c r="F388"/>
      <c r="G388"/>
      <c r="H388"/>
      <c r="I388"/>
      <c r="J388"/>
    </row>
    <row r="389" spans="1:10" s="196" customFormat="1" x14ac:dyDescent="0.3">
      <c r="A389"/>
      <c r="B389"/>
      <c r="C389"/>
      <c r="D389"/>
      <c r="E389"/>
      <c r="F389"/>
      <c r="G389"/>
      <c r="H389"/>
      <c r="I389"/>
      <c r="J389"/>
    </row>
    <row r="390" spans="1:10" s="196" customFormat="1" x14ac:dyDescent="0.3">
      <c r="A390"/>
      <c r="B390"/>
      <c r="C390"/>
      <c r="D390"/>
      <c r="E390"/>
      <c r="F390"/>
      <c r="G390"/>
      <c r="H390"/>
      <c r="I390"/>
      <c r="J390"/>
    </row>
    <row r="391" spans="1:10" s="196" customFormat="1" x14ac:dyDescent="0.3">
      <c r="A391"/>
      <c r="B391"/>
      <c r="C391"/>
      <c r="D391"/>
      <c r="E391"/>
      <c r="F391"/>
      <c r="G391"/>
      <c r="H391"/>
      <c r="I391"/>
      <c r="J391"/>
    </row>
    <row r="393" spans="1:10" ht="24.75" customHeight="1" x14ac:dyDescent="0.3"/>
  </sheetData>
  <mergeCells count="31">
    <mergeCell ref="J366:J367"/>
    <mergeCell ref="B339:B340"/>
    <mergeCell ref="H386:I386"/>
    <mergeCell ref="E5:E6"/>
    <mergeCell ref="J353:J361"/>
    <mergeCell ref="J348:J349"/>
    <mergeCell ref="A350:A351"/>
    <mergeCell ref="J350:J351"/>
    <mergeCell ref="J345:J346"/>
    <mergeCell ref="G5:H5"/>
    <mergeCell ref="I5:I6"/>
    <mergeCell ref="J5:J6"/>
    <mergeCell ref="J339:J340"/>
    <mergeCell ref="I339:I340"/>
    <mergeCell ref="H339:H340"/>
    <mergeCell ref="I1:J1"/>
    <mergeCell ref="I2:J2"/>
    <mergeCell ref="A3:J3"/>
    <mergeCell ref="A4:J4"/>
    <mergeCell ref="C339:C340"/>
    <mergeCell ref="D339:D340"/>
    <mergeCell ref="E339:E340"/>
    <mergeCell ref="F339:F340"/>
    <mergeCell ref="A339:A340"/>
    <mergeCell ref="B40:D40"/>
    <mergeCell ref="A5:A6"/>
    <mergeCell ref="B5:B6"/>
    <mergeCell ref="C5:C6"/>
    <mergeCell ref="D5:D6"/>
    <mergeCell ref="G339:G340"/>
    <mergeCell ref="F5:F6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62" fitToHeight="0" orientation="portrait" r:id="rId1"/>
  <headerFooter>
    <oddFooter>&amp;C&amp;P</oddFooter>
  </headerFooter>
  <rowBreaks count="8" manualBreakCount="8">
    <brk id="40" max="9" man="1"/>
    <brk id="57" max="9" man="1"/>
    <brk id="79" max="9" man="1"/>
    <brk id="103" max="9" man="1"/>
    <brk id="300" max="9" man="1"/>
    <brk id="323" max="9" man="1"/>
    <brk id="341" max="9" man="1"/>
    <brk id="3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трактори'!Область_друку</vt:lpstr>
      <vt:lpstr>Нерухомість!Область_друку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Vivo Asus</cp:lastModifiedBy>
  <cp:lastPrinted>2026-02-04T08:03:02Z</cp:lastPrinted>
  <dcterms:created xsi:type="dcterms:W3CDTF">2019-04-09T07:37:41Z</dcterms:created>
  <dcterms:modified xsi:type="dcterms:W3CDTF">2026-02-04T08:07:59Z</dcterms:modified>
</cp:coreProperties>
</file>