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610" activeTab="3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'!$A$1:$N$91</definedName>
  </definedNames>
  <calcPr calcId="162913"/>
</workbook>
</file>

<file path=xl/calcChain.xml><?xml version="1.0" encoding="utf-8"?>
<calcChain xmlns="http://schemas.openxmlformats.org/spreadsheetml/2006/main">
  <c r="H58" i="4" l="1"/>
  <c r="I58" i="4"/>
  <c r="J58" i="4"/>
  <c r="K58" i="4"/>
  <c r="L58" i="4"/>
  <c r="M58" i="4"/>
  <c r="F56" i="4"/>
  <c r="F55" i="4"/>
  <c r="G57" i="4"/>
  <c r="E57" i="4" s="1"/>
  <c r="G56" i="4"/>
  <c r="G55" i="4"/>
  <c r="F54" i="4"/>
  <c r="F53" i="4"/>
  <c r="F52" i="4"/>
  <c r="G54" i="4"/>
  <c r="G53" i="4"/>
  <c r="G52" i="4"/>
  <c r="H49" i="4"/>
  <c r="I49" i="4"/>
  <c r="J49" i="4"/>
  <c r="K49" i="4"/>
  <c r="L49" i="4"/>
  <c r="M49" i="4"/>
  <c r="F48" i="4"/>
  <c r="F49" i="4" s="1"/>
  <c r="G48" i="4"/>
  <c r="G49" i="4" s="1"/>
  <c r="H46" i="4"/>
  <c r="I46" i="4"/>
  <c r="J46" i="4"/>
  <c r="K46" i="4"/>
  <c r="L46" i="4"/>
  <c r="M46" i="4"/>
  <c r="F44" i="4"/>
  <c r="F43" i="4"/>
  <c r="G44" i="4"/>
  <c r="G43" i="4"/>
  <c r="F42" i="4"/>
  <c r="G42" i="4"/>
  <c r="H40" i="4"/>
  <c r="I40" i="4"/>
  <c r="J40" i="4"/>
  <c r="K40" i="4"/>
  <c r="L40" i="4"/>
  <c r="M40" i="4"/>
  <c r="F34" i="4"/>
  <c r="G34" i="4"/>
  <c r="F33" i="4"/>
  <c r="G33" i="4"/>
  <c r="F32" i="4"/>
  <c r="F40" i="4" s="1"/>
  <c r="G32" i="4"/>
  <c r="H30" i="4"/>
  <c r="I30" i="4"/>
  <c r="J30" i="4"/>
  <c r="K30" i="4"/>
  <c r="L30" i="4"/>
  <c r="M30" i="4"/>
  <c r="F29" i="4"/>
  <c r="G29" i="4"/>
  <c r="F20" i="4"/>
  <c r="G20" i="4"/>
  <c r="F19" i="4"/>
  <c r="G19" i="4"/>
  <c r="F18" i="4"/>
  <c r="G18" i="4"/>
  <c r="H16" i="4"/>
  <c r="I16" i="4"/>
  <c r="I50" i="4" s="1"/>
  <c r="J16" i="4"/>
  <c r="J50" i="4" s="1"/>
  <c r="K16" i="4"/>
  <c r="K50" i="4" s="1"/>
  <c r="M16" i="4"/>
  <c r="M50" i="4" s="1"/>
  <c r="F14" i="4"/>
  <c r="F15" i="4"/>
  <c r="G14" i="4"/>
  <c r="G15" i="4"/>
  <c r="G13" i="4"/>
  <c r="L13" i="4"/>
  <c r="F13" i="4" s="1"/>
  <c r="H50" i="4" l="1"/>
  <c r="H59" i="4" s="1"/>
  <c r="K59" i="4"/>
  <c r="M59" i="4"/>
  <c r="J59" i="4"/>
  <c r="I59" i="4"/>
  <c r="E29" i="4"/>
  <c r="G40" i="4"/>
  <c r="F16" i="4"/>
  <c r="E18" i="4"/>
  <c r="E19" i="4"/>
  <c r="E43" i="4"/>
  <c r="G16" i="4"/>
  <c r="G46" i="4"/>
  <c r="G58" i="4"/>
  <c r="E33" i="4"/>
  <c r="E34" i="4"/>
  <c r="F46" i="4"/>
  <c r="E44" i="4"/>
  <c r="F58" i="4"/>
  <c r="E55" i="4"/>
  <c r="E20" i="4"/>
  <c r="E56" i="4"/>
  <c r="E42" i="4"/>
  <c r="E48" i="4"/>
  <c r="E49" i="4" s="1"/>
  <c r="F30" i="4"/>
  <c r="E32" i="4"/>
  <c r="E52" i="4"/>
  <c r="G30" i="4"/>
  <c r="E54" i="4"/>
  <c r="E53" i="4"/>
  <c r="E13" i="4"/>
  <c r="L16" i="4"/>
  <c r="L50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E30" i="4" l="1"/>
  <c r="G50" i="4"/>
  <c r="F50" i="4"/>
  <c r="G59" i="4"/>
  <c r="F59" i="4"/>
  <c r="L59" i="4"/>
  <c r="E46" i="4"/>
  <c r="E58" i="4"/>
  <c r="E40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F52" i="1" s="1"/>
  <c r="G10" i="1"/>
  <c r="G52" i="1" s="1"/>
  <c r="H10" i="1"/>
  <c r="H52" i="1" s="1"/>
  <c r="E10" i="1"/>
  <c r="E52" i="1" s="1"/>
  <c r="E50" i="4" l="1"/>
  <c r="E59" i="4" s="1"/>
</calcChain>
</file>

<file path=xl/sharedStrings.xml><?xml version="1.0" encoding="utf-8"?>
<sst xmlns="http://schemas.openxmlformats.org/spreadsheetml/2006/main" count="257" uniqueCount="106">
  <si>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</si>
  <si>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</si>
  <si>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</si>
  <si>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</si>
  <si>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</si>
  <si>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</si>
  <si>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</si>
  <si>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</si>
  <si>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</si>
  <si>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</si>
  <si>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</si>
  <si>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</si>
  <si>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</si>
  <si>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</si>
  <si>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</si>
  <si>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</si>
  <si>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</si>
  <si>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</si>
  <si>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</si>
  <si>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</si>
  <si>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</si>
  <si>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</si>
  <si>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</si>
  <si>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</si>
  <si>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</si>
  <si>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</si>
  <si>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</si>
  <si>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</si>
  <si>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</si>
  <si>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</si>
  <si>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</si>
  <si>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</si>
  <si>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</si>
  <si>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</si>
  <si>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</si>
  <si>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</si>
  <si>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</si>
  <si>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</si>
  <si>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</si>
  <si>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</si>
  <si>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</si>
  <si>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</si>
  <si>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</si>
  <si>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</si>
  <si>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</si>
  <si>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</si>
  <si>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</si>
  <si>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</si>
  <si>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</si>
  <si>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</si>
  <si>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</si>
  <si>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</si>
  <si>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</si>
  <si>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</si>
  <si>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</si>
  <si>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</si>
  <si>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</si>
  <si>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</si>
  <si>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</si>
  <si>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</si>
  <si>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</si>
  <si>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</si>
  <si>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</si>
  <si>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</si>
  <si>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</si>
  <si>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</si>
  <si>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</si>
  <si>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</si>
  <si>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</si>
  <si>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</si>
  <si>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</si>
  <si>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</si>
  <si>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</si>
  <si>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</si>
  <si>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</si>
  <si>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</si>
  <si>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</si>
  <si>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</si>
  <si>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</si>
  <si>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</si>
  <si>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</si>
  <si>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</si>
  <si>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</si>
  <si>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</si>
  <si>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</si>
  <si>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</si>
  <si>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</si>
  <si>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</si>
  <si>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</si>
  <si>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</si>
  <si>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 xml:space="preserve"> Михайлівського СК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</si>
  <si>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</si>
  <si>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</si>
  <si>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</si>
  <si>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</si>
  <si>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</si>
  <si>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</si>
  <si>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</si>
  <si>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</si>
  <si>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</si>
  <si>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</si>
  <si>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</si>
  <si>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</si>
  <si>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</si>
  <si>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</si>
  <si>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Олена Пуга 0509385046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</si>
</sst>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B1" zoomScaleNormal="100" workbookViewId="0">
      <selection activeCell="H9" sqref="H9"/>
    </sheetView>
  </sheetViews>
  <sheetFormatPr defaultColWidth="8.85546875" defaultRowHeight="11.25" x14ac:dyDescent="0.25"/>
  <cols>
    <col min="1" max="1" width="19.7109375" style="8" customWidth="1"/>
    <col min="2" max="2" width="31.85546875" style="8" customWidth="1"/>
    <col min="3" max="3" width="6.28515625" style="8" customWidth="1"/>
    <col min="4" max="4" width="20.140625" style="8" customWidth="1"/>
    <col min="5" max="5" width="9.85546875" style="23" customWidth="1"/>
    <col min="6" max="6" width="9" style="23" customWidth="1"/>
    <col min="7" max="7" width="9.85546875" style="23" customWidth="1"/>
    <col min="8" max="8" width="10.28515625" style="23" customWidth="1"/>
    <col min="9" max="9" width="24.42578125" style="8" customWidth="1"/>
    <col min="10" max="10" width="15.5703125" style="8" customWidth="1"/>
    <col min="11" max="16384" width="8.85546875" style="8"/>
  </cols>
  <sheetData>
    <row r="1" spans="1:10" s="10" customFormat="1" ht="15" customHeight="1" x14ac:dyDescent="0.25">
      <c r="A1" s="65" t="s">
        <v>18</v>
      </c>
      <c r="B1" s="65"/>
      <c r="C1" s="65"/>
      <c r="D1" s="65"/>
      <c r="E1" s="65"/>
      <c r="F1" s="65"/>
      <c r="G1" s="65"/>
      <c r="H1" s="65"/>
      <c r="I1" s="65"/>
    </row>
    <row r="2" spans="1:10" s="10" customFormat="1" ht="15" customHeight="1" x14ac:dyDescent="0.25">
      <c r="A2" s="65" t="s">
        <v>17</v>
      </c>
      <c r="B2" s="65"/>
      <c r="C2" s="65"/>
      <c r="D2" s="65"/>
      <c r="E2" s="65"/>
      <c r="F2" s="65"/>
      <c r="G2" s="65"/>
      <c r="H2" s="65"/>
      <c r="I2" s="65"/>
    </row>
    <row r="3" spans="1:10" ht="19.149999999999999" customHeight="1" x14ac:dyDescent="0.25">
      <c r="A3" s="70" t="s">
        <v>0</v>
      </c>
      <c r="B3" s="70" t="s">
        <v>1</v>
      </c>
      <c r="C3" s="70" t="s">
        <v>2</v>
      </c>
      <c r="D3" s="70" t="s">
        <v>3</v>
      </c>
      <c r="E3" s="66" t="s">
        <v>4</v>
      </c>
      <c r="F3" s="66"/>
      <c r="G3" s="66"/>
      <c r="H3" s="66"/>
      <c r="I3" s="70" t="s">
        <v>7</v>
      </c>
      <c r="J3" s="9"/>
    </row>
    <row r="4" spans="1:10" x14ac:dyDescent="0.25">
      <c r="A4" s="70"/>
      <c r="B4" s="70"/>
      <c r="C4" s="70"/>
      <c r="D4" s="70"/>
      <c r="E4" s="66" t="s">
        <v>5</v>
      </c>
      <c r="F4" s="66" t="s">
        <v>6</v>
      </c>
      <c r="G4" s="66"/>
      <c r="H4" s="66"/>
      <c r="I4" s="70"/>
      <c r="J4" s="9"/>
    </row>
    <row r="5" spans="1:10" x14ac:dyDescent="0.25">
      <c r="A5" s="70"/>
      <c r="B5" s="70"/>
      <c r="C5" s="70"/>
      <c r="D5" s="70"/>
      <c r="E5" s="66"/>
      <c r="F5" s="26">
        <v>2024</v>
      </c>
      <c r="G5" s="26">
        <v>2025</v>
      </c>
      <c r="H5" s="26">
        <v>2026</v>
      </c>
      <c r="I5" s="70"/>
      <c r="J5" s="9"/>
    </row>
    <row r="6" spans="1:10" s="10" customFormat="1" ht="12.75" x14ac:dyDescent="0.25">
      <c r="A6" s="67" t="s">
        <v>8</v>
      </c>
      <c r="B6" s="68"/>
      <c r="C6" s="68"/>
      <c r="D6" s="68"/>
      <c r="E6" s="68"/>
      <c r="F6" s="68"/>
      <c r="G6" s="68"/>
      <c r="H6" s="68"/>
      <c r="I6" s="69"/>
      <c r="J6" s="11"/>
    </row>
    <row r="7" spans="1:10" ht="49.15" customHeight="1" x14ac:dyDescent="0.25">
      <c r="A7" s="3" t="s">
        <v>9</v>
      </c>
      <c r="B7" s="3" t="s">
        <v>10</v>
      </c>
      <c r="C7" s="3" t="s">
        <v>11</v>
      </c>
      <c r="D7" s="3" t="s">
        <v>12</v>
      </c>
      <c r="E7" s="18">
        <f>F7+G7+H7</f>
        <v>1500</v>
      </c>
      <c r="F7" s="17">
        <v>500</v>
      </c>
      <c r="G7" s="17">
        <v>500</v>
      </c>
      <c r="H7" s="17">
        <v>500</v>
      </c>
      <c r="I7" s="3" t="s">
        <v>13</v>
      </c>
      <c r="J7" s="9"/>
    </row>
    <row r="8" spans="1:10" ht="45.6" customHeight="1" x14ac:dyDescent="0.25">
      <c r="A8" s="3" t="s">
        <v>14</v>
      </c>
      <c r="B8" s="3" t="s">
        <v>15</v>
      </c>
      <c r="C8" s="3" t="s">
        <v>11</v>
      </c>
      <c r="D8" s="3" t="s">
        <v>12</v>
      </c>
      <c r="E8" s="18">
        <f t="shared" ref="E8:E9" si="0">F8+G8+H8</f>
        <v>11000</v>
      </c>
      <c r="F8" s="17">
        <v>5000</v>
      </c>
      <c r="G8" s="17">
        <v>5000</v>
      </c>
      <c r="H8" s="17">
        <v>1000</v>
      </c>
      <c r="I8" s="3" t="s">
        <v>16</v>
      </c>
      <c r="J8" s="9"/>
    </row>
    <row r="9" spans="1:10" ht="42.6" customHeight="1" x14ac:dyDescent="0.25">
      <c r="A9" s="3" t="s">
        <v>19</v>
      </c>
      <c r="B9" s="3" t="s">
        <v>20</v>
      </c>
      <c r="C9" s="3" t="s">
        <v>11</v>
      </c>
      <c r="D9" s="3" t="s">
        <v>12</v>
      </c>
      <c r="E9" s="18">
        <f t="shared" si="0"/>
        <v>600</v>
      </c>
      <c r="F9" s="17">
        <v>200</v>
      </c>
      <c r="G9" s="17">
        <v>200</v>
      </c>
      <c r="H9" s="17">
        <v>200</v>
      </c>
      <c r="I9" s="3" t="s">
        <v>21</v>
      </c>
      <c r="J9" s="9"/>
    </row>
    <row r="10" spans="1:10" s="13" customFormat="1" ht="13.15" customHeight="1" x14ac:dyDescent="0.25">
      <c r="A10" s="67" t="s">
        <v>22</v>
      </c>
      <c r="B10" s="68"/>
      <c r="C10" s="68"/>
      <c r="D10" s="69"/>
      <c r="E10" s="19">
        <f>SUM(E7:E9)</f>
        <v>13100</v>
      </c>
      <c r="F10" s="19">
        <f t="shared" ref="F10:H10" si="1">SUM(F7:F9)</f>
        <v>5700</v>
      </c>
      <c r="G10" s="19">
        <f t="shared" si="1"/>
        <v>5700</v>
      </c>
      <c r="H10" s="19">
        <f t="shared" si="1"/>
        <v>1700</v>
      </c>
      <c r="I10" s="12"/>
      <c r="J10" s="1"/>
    </row>
    <row r="11" spans="1:10" s="10" customFormat="1" ht="12.75" x14ac:dyDescent="0.25">
      <c r="A11" s="71" t="s">
        <v>23</v>
      </c>
      <c r="B11" s="72"/>
      <c r="C11" s="72"/>
      <c r="D11" s="72"/>
      <c r="E11" s="72"/>
      <c r="F11" s="72"/>
      <c r="G11" s="72"/>
      <c r="H11" s="72"/>
      <c r="I11" s="73"/>
      <c r="J11" s="11"/>
    </row>
    <row r="12" spans="1:10" ht="38.450000000000003" customHeight="1" x14ac:dyDescent="0.25">
      <c r="A12" s="70" t="s">
        <v>24</v>
      </c>
      <c r="B12" s="3" t="s">
        <v>25</v>
      </c>
      <c r="C12" s="3" t="s">
        <v>11</v>
      </c>
      <c r="D12" s="74" t="s">
        <v>12</v>
      </c>
      <c r="E12" s="18">
        <f t="shared" ref="E12:E13" si="2">F12+G12+H12</f>
        <v>1300</v>
      </c>
      <c r="F12" s="17">
        <v>400</v>
      </c>
      <c r="G12" s="17">
        <v>400</v>
      </c>
      <c r="H12" s="17">
        <v>500</v>
      </c>
      <c r="I12" s="70" t="s">
        <v>13</v>
      </c>
      <c r="J12" s="9"/>
    </row>
    <row r="13" spans="1:10" ht="16.899999999999999" customHeight="1" x14ac:dyDescent="0.25">
      <c r="A13" s="70"/>
      <c r="B13" s="4" t="s">
        <v>26</v>
      </c>
      <c r="C13" s="3" t="s">
        <v>11</v>
      </c>
      <c r="D13" s="75"/>
      <c r="E13" s="18">
        <f t="shared" si="2"/>
        <v>4000</v>
      </c>
      <c r="F13" s="17"/>
      <c r="G13" s="17"/>
      <c r="H13" s="17">
        <v>4000</v>
      </c>
      <c r="I13" s="70"/>
      <c r="J13" s="9"/>
    </row>
    <row r="14" spans="1:10" ht="24.6" customHeight="1" x14ac:dyDescent="0.25">
      <c r="A14" s="79" t="s">
        <v>27</v>
      </c>
      <c r="B14" s="4" t="s">
        <v>28</v>
      </c>
      <c r="C14" s="80" t="s">
        <v>11</v>
      </c>
      <c r="D14" s="70" t="s">
        <v>12</v>
      </c>
      <c r="E14" s="81">
        <f>F14+G14+H14</f>
        <v>810000</v>
      </c>
      <c r="F14" s="66">
        <v>10000</v>
      </c>
      <c r="G14" s="66">
        <v>400000</v>
      </c>
      <c r="H14" s="66">
        <v>400000</v>
      </c>
      <c r="I14" s="70"/>
      <c r="J14" s="9"/>
    </row>
    <row r="15" spans="1:10" ht="33.6" customHeight="1" x14ac:dyDescent="0.25">
      <c r="A15" s="79"/>
      <c r="B15" s="5" t="s">
        <v>32</v>
      </c>
      <c r="C15" s="80"/>
      <c r="D15" s="70"/>
      <c r="E15" s="82"/>
      <c r="F15" s="66"/>
      <c r="G15" s="66"/>
      <c r="H15" s="66"/>
      <c r="I15" s="70"/>
      <c r="J15" s="9"/>
    </row>
    <row r="16" spans="1:10" ht="26.45" customHeight="1" x14ac:dyDescent="0.25">
      <c r="A16" s="79"/>
      <c r="B16" s="5" t="s">
        <v>29</v>
      </c>
      <c r="C16" s="80"/>
      <c r="D16" s="70"/>
      <c r="E16" s="82"/>
      <c r="F16" s="66"/>
      <c r="G16" s="66"/>
      <c r="H16" s="66"/>
      <c r="I16" s="70"/>
      <c r="J16" s="9"/>
    </row>
    <row r="17" spans="1:10" ht="22.5" x14ac:dyDescent="0.25">
      <c r="A17" s="79"/>
      <c r="B17" s="5" t="s">
        <v>30</v>
      </c>
      <c r="C17" s="80"/>
      <c r="D17" s="70"/>
      <c r="E17" s="82"/>
      <c r="F17" s="66"/>
      <c r="G17" s="66"/>
      <c r="H17" s="66"/>
      <c r="I17" s="70"/>
      <c r="J17" s="9"/>
    </row>
    <row r="18" spans="1:10" ht="27.6" customHeight="1" x14ac:dyDescent="0.25">
      <c r="A18" s="79"/>
      <c r="B18" s="5" t="s">
        <v>31</v>
      </c>
      <c r="C18" s="80"/>
      <c r="D18" s="70"/>
      <c r="E18" s="82"/>
      <c r="F18" s="66"/>
      <c r="G18" s="66"/>
      <c r="H18" s="66"/>
      <c r="I18" s="70"/>
      <c r="J18" s="9"/>
    </row>
    <row r="19" spans="1:10" x14ac:dyDescent="0.25">
      <c r="A19" s="79"/>
      <c r="B19" s="5" t="s">
        <v>35</v>
      </c>
      <c r="C19" s="80"/>
      <c r="D19" s="70"/>
      <c r="E19" s="82"/>
      <c r="F19" s="66"/>
      <c r="G19" s="66"/>
      <c r="H19" s="66"/>
      <c r="I19" s="70"/>
      <c r="J19" s="9"/>
    </row>
    <row r="20" spans="1:10" x14ac:dyDescent="0.25">
      <c r="A20" s="79"/>
      <c r="B20" s="5" t="s">
        <v>36</v>
      </c>
      <c r="C20" s="80"/>
      <c r="D20" s="70"/>
      <c r="E20" s="82"/>
      <c r="F20" s="66"/>
      <c r="G20" s="66"/>
      <c r="H20" s="66"/>
      <c r="I20" s="70"/>
      <c r="J20" s="9"/>
    </row>
    <row r="21" spans="1:10" x14ac:dyDescent="0.25">
      <c r="A21" s="79"/>
      <c r="B21" s="5" t="s">
        <v>34</v>
      </c>
      <c r="C21" s="80"/>
      <c r="D21" s="70"/>
      <c r="E21" s="82"/>
      <c r="F21" s="66"/>
      <c r="G21" s="66"/>
      <c r="H21" s="66"/>
      <c r="I21" s="70"/>
      <c r="J21" s="9"/>
    </row>
    <row r="22" spans="1:10" x14ac:dyDescent="0.25">
      <c r="A22" s="79"/>
      <c r="B22" s="6" t="s">
        <v>33</v>
      </c>
      <c r="C22" s="80"/>
      <c r="D22" s="70"/>
      <c r="E22" s="83"/>
      <c r="F22" s="66"/>
      <c r="G22" s="66"/>
      <c r="H22" s="66"/>
      <c r="I22" s="70"/>
      <c r="J22" s="9"/>
    </row>
    <row r="23" spans="1:10" ht="48.6" customHeight="1" x14ac:dyDescent="0.25">
      <c r="A23" s="3" t="s">
        <v>19</v>
      </c>
      <c r="B23" s="6" t="s">
        <v>37</v>
      </c>
      <c r="C23" s="3" t="s">
        <v>11</v>
      </c>
      <c r="D23" s="3" t="s">
        <v>12</v>
      </c>
      <c r="E23" s="18">
        <f>F23+G23+H23</f>
        <v>300</v>
      </c>
      <c r="F23" s="17">
        <v>100</v>
      </c>
      <c r="G23" s="17">
        <v>100</v>
      </c>
      <c r="H23" s="17">
        <v>100</v>
      </c>
      <c r="I23" s="3" t="s">
        <v>38</v>
      </c>
      <c r="J23" s="9"/>
    </row>
    <row r="24" spans="1:10" s="13" customFormat="1" ht="12.75" x14ac:dyDescent="0.25">
      <c r="A24" s="76" t="s">
        <v>39</v>
      </c>
      <c r="B24" s="77"/>
      <c r="C24" s="77"/>
      <c r="D24" s="78"/>
      <c r="E24" s="19">
        <f>SUM(E12:E23)</f>
        <v>815600</v>
      </c>
      <c r="F24" s="19">
        <f t="shared" ref="F24:H24" si="3">SUM(F12:F23)</f>
        <v>10500</v>
      </c>
      <c r="G24" s="19">
        <f t="shared" si="3"/>
        <v>400500</v>
      </c>
      <c r="H24" s="19">
        <f t="shared" si="3"/>
        <v>404600</v>
      </c>
      <c r="I24" s="12"/>
      <c r="J24" s="1"/>
    </row>
    <row r="25" spans="1:10" s="10" customFormat="1" ht="15.6" customHeight="1" x14ac:dyDescent="0.25">
      <c r="A25" s="71" t="s">
        <v>40</v>
      </c>
      <c r="B25" s="72"/>
      <c r="C25" s="72"/>
      <c r="D25" s="72"/>
      <c r="E25" s="72"/>
      <c r="F25" s="72"/>
      <c r="G25" s="72"/>
      <c r="H25" s="72"/>
      <c r="I25" s="73"/>
      <c r="J25" s="11"/>
    </row>
    <row r="26" spans="1:10" ht="43.9" customHeight="1" x14ac:dyDescent="0.25">
      <c r="A26" s="3" t="s">
        <v>19</v>
      </c>
      <c r="B26" s="3" t="s">
        <v>41</v>
      </c>
      <c r="C26" s="3" t="s">
        <v>11</v>
      </c>
      <c r="D26" s="3" t="s">
        <v>12</v>
      </c>
      <c r="E26" s="18">
        <f>F26+G26+H26</f>
        <v>600</v>
      </c>
      <c r="F26" s="17">
        <v>300</v>
      </c>
      <c r="G26" s="17">
        <v>300</v>
      </c>
      <c r="H26" s="17"/>
      <c r="I26" s="3" t="s">
        <v>38</v>
      </c>
      <c r="J26" s="9"/>
    </row>
    <row r="27" spans="1:10" ht="69.599999999999994" customHeight="1" x14ac:dyDescent="0.25">
      <c r="A27" s="3" t="s">
        <v>42</v>
      </c>
      <c r="B27" s="3" t="s">
        <v>51</v>
      </c>
      <c r="C27" s="3" t="s">
        <v>11</v>
      </c>
      <c r="D27" s="3" t="s">
        <v>12</v>
      </c>
      <c r="E27" s="18">
        <f>F27+G27+H27</f>
        <v>7500</v>
      </c>
      <c r="F27" s="17">
        <v>2500</v>
      </c>
      <c r="G27" s="17">
        <v>2500</v>
      </c>
      <c r="H27" s="17">
        <v>2500</v>
      </c>
      <c r="I27" s="3" t="s">
        <v>43</v>
      </c>
      <c r="J27" s="9"/>
    </row>
    <row r="28" spans="1:10" ht="26.45" customHeight="1" x14ac:dyDescent="0.25">
      <c r="A28" s="70" t="s">
        <v>44</v>
      </c>
      <c r="B28" s="7" t="s">
        <v>45</v>
      </c>
      <c r="C28" s="70" t="s">
        <v>11</v>
      </c>
      <c r="D28" s="70" t="s">
        <v>12</v>
      </c>
      <c r="E28" s="87">
        <f>F28+G28+H28</f>
        <v>1500</v>
      </c>
      <c r="F28" s="66">
        <v>500</v>
      </c>
      <c r="G28" s="66">
        <v>500</v>
      </c>
      <c r="H28" s="66">
        <v>500</v>
      </c>
      <c r="I28" s="70" t="s">
        <v>13</v>
      </c>
      <c r="J28" s="9"/>
    </row>
    <row r="29" spans="1:10" x14ac:dyDescent="0.25">
      <c r="A29" s="70"/>
      <c r="B29" s="7" t="s">
        <v>46</v>
      </c>
      <c r="C29" s="70"/>
      <c r="D29" s="70"/>
      <c r="E29" s="87"/>
      <c r="F29" s="66"/>
      <c r="G29" s="66"/>
      <c r="H29" s="66"/>
      <c r="I29" s="70"/>
      <c r="J29" s="9"/>
    </row>
    <row r="30" spans="1:10" x14ac:dyDescent="0.25">
      <c r="A30" s="70"/>
      <c r="B30" s="7" t="s">
        <v>47</v>
      </c>
      <c r="C30" s="70"/>
      <c r="D30" s="70"/>
      <c r="E30" s="87"/>
      <c r="F30" s="66"/>
      <c r="G30" s="66"/>
      <c r="H30" s="66"/>
      <c r="I30" s="70"/>
      <c r="J30" s="9"/>
    </row>
    <row r="31" spans="1:10" x14ac:dyDescent="0.25">
      <c r="A31" s="70"/>
      <c r="B31" s="7" t="s">
        <v>48</v>
      </c>
      <c r="C31" s="70"/>
      <c r="D31" s="70"/>
      <c r="E31" s="87"/>
      <c r="F31" s="66"/>
      <c r="G31" s="66"/>
      <c r="H31" s="66"/>
      <c r="I31" s="70"/>
      <c r="J31" s="9"/>
    </row>
    <row r="32" spans="1:10" x14ac:dyDescent="0.25">
      <c r="A32" s="70"/>
      <c r="B32" s="7" t="s">
        <v>49</v>
      </c>
      <c r="C32" s="70"/>
      <c r="D32" s="70"/>
      <c r="E32" s="87"/>
      <c r="F32" s="66"/>
      <c r="G32" s="66"/>
      <c r="H32" s="66"/>
      <c r="I32" s="70"/>
      <c r="J32" s="9"/>
    </row>
    <row r="33" spans="1:10" ht="20.45" customHeight="1" x14ac:dyDescent="0.25">
      <c r="A33" s="70"/>
      <c r="B33" s="7" t="s">
        <v>50</v>
      </c>
      <c r="C33" s="74"/>
      <c r="D33" s="74"/>
      <c r="E33" s="87"/>
      <c r="F33" s="66"/>
      <c r="G33" s="66"/>
      <c r="H33" s="66"/>
      <c r="I33" s="70"/>
      <c r="J33" s="9"/>
    </row>
    <row r="34" spans="1:10" s="10" customFormat="1" ht="12.75" x14ac:dyDescent="0.25">
      <c r="A34" s="84" t="s">
        <v>64</v>
      </c>
      <c r="B34" s="84"/>
      <c r="C34" s="84"/>
      <c r="D34" s="84"/>
      <c r="E34" s="20">
        <f>SUM(E26:E33)</f>
        <v>9600</v>
      </c>
      <c r="F34" s="20">
        <f t="shared" ref="F34:H34" si="4">SUM(F26:F33)</f>
        <v>3300</v>
      </c>
      <c r="G34" s="20">
        <f t="shared" si="4"/>
        <v>3300</v>
      </c>
      <c r="H34" s="20">
        <f t="shared" si="4"/>
        <v>3000</v>
      </c>
      <c r="I34" s="14"/>
      <c r="J34" s="11"/>
    </row>
    <row r="35" spans="1:10" s="10" customFormat="1" ht="12.75" x14ac:dyDescent="0.25">
      <c r="A35" s="67" t="s">
        <v>52</v>
      </c>
      <c r="B35" s="68"/>
      <c r="C35" s="68"/>
      <c r="D35" s="68"/>
      <c r="E35" s="68"/>
      <c r="F35" s="68"/>
      <c r="G35" s="68"/>
      <c r="H35" s="68"/>
      <c r="I35" s="69"/>
      <c r="J35" s="11"/>
    </row>
    <row r="36" spans="1:10" ht="45" x14ac:dyDescent="0.25">
      <c r="A36" s="3" t="s">
        <v>53</v>
      </c>
      <c r="B36" s="3" t="s">
        <v>54</v>
      </c>
      <c r="C36" s="3" t="s">
        <v>11</v>
      </c>
      <c r="D36" s="3" t="s">
        <v>12</v>
      </c>
      <c r="E36" s="18">
        <f>F36+G36+H36</f>
        <v>1100</v>
      </c>
      <c r="F36" s="17">
        <v>300</v>
      </c>
      <c r="G36" s="17">
        <v>400</v>
      </c>
      <c r="H36" s="17">
        <v>400</v>
      </c>
      <c r="I36" s="3" t="s">
        <v>55</v>
      </c>
      <c r="J36" s="9"/>
    </row>
    <row r="37" spans="1:10" ht="43.9" customHeight="1" x14ac:dyDescent="0.25">
      <c r="A37" s="3" t="s">
        <v>56</v>
      </c>
      <c r="B37" s="3" t="s">
        <v>57</v>
      </c>
      <c r="C37" s="3" t="s">
        <v>11</v>
      </c>
      <c r="D37" s="3" t="s">
        <v>12</v>
      </c>
      <c r="E37" s="18">
        <f>F37+G37+H37</f>
        <v>600</v>
      </c>
      <c r="F37" s="17">
        <v>200</v>
      </c>
      <c r="G37" s="17">
        <v>200</v>
      </c>
      <c r="H37" s="17">
        <v>200</v>
      </c>
      <c r="I37" s="3" t="s">
        <v>58</v>
      </c>
      <c r="J37" s="9"/>
    </row>
    <row r="38" spans="1:10" ht="22.5" x14ac:dyDescent="0.25">
      <c r="A38" s="74" t="s">
        <v>59</v>
      </c>
      <c r="B38" s="3" t="s">
        <v>60</v>
      </c>
      <c r="C38" s="74" t="s">
        <v>11</v>
      </c>
      <c r="D38" s="74" t="s">
        <v>12</v>
      </c>
      <c r="E38" s="81">
        <f>F38+G38+H38</f>
        <v>2000</v>
      </c>
      <c r="F38" s="85">
        <v>1000</v>
      </c>
      <c r="G38" s="85">
        <v>500</v>
      </c>
      <c r="H38" s="85">
        <v>500</v>
      </c>
      <c r="I38" s="74" t="s">
        <v>62</v>
      </c>
      <c r="J38" s="9"/>
    </row>
    <row r="39" spans="1:10" ht="22.5" x14ac:dyDescent="0.25">
      <c r="A39" s="75"/>
      <c r="B39" s="3" t="s">
        <v>61</v>
      </c>
      <c r="C39" s="75"/>
      <c r="D39" s="75"/>
      <c r="E39" s="83"/>
      <c r="F39" s="86"/>
      <c r="G39" s="86"/>
      <c r="H39" s="86"/>
      <c r="I39" s="75"/>
      <c r="J39" s="9"/>
    </row>
    <row r="40" spans="1:10" s="10" customFormat="1" ht="12.75" x14ac:dyDescent="0.25">
      <c r="A40" s="76" t="s">
        <v>63</v>
      </c>
      <c r="B40" s="77"/>
      <c r="C40" s="77"/>
      <c r="D40" s="78"/>
      <c r="E40" s="19">
        <f>SUM(E36:E39)</f>
        <v>3700</v>
      </c>
      <c r="F40" s="19">
        <f t="shared" ref="F40:H40" si="5">SUM(F36:F39)</f>
        <v>1500</v>
      </c>
      <c r="G40" s="19">
        <f t="shared" si="5"/>
        <v>1100</v>
      </c>
      <c r="H40" s="19">
        <f t="shared" si="5"/>
        <v>1100</v>
      </c>
      <c r="I40" s="2"/>
      <c r="J40" s="11"/>
    </row>
    <row r="41" spans="1:10" s="10" customFormat="1" ht="13.15" customHeight="1" x14ac:dyDescent="0.25">
      <c r="A41" s="67" t="s">
        <v>65</v>
      </c>
      <c r="B41" s="68"/>
      <c r="C41" s="68"/>
      <c r="D41" s="68"/>
      <c r="E41" s="68"/>
      <c r="F41" s="68"/>
      <c r="G41" s="68"/>
      <c r="H41" s="68"/>
      <c r="I41" s="69"/>
      <c r="J41" s="11"/>
    </row>
    <row r="42" spans="1:10" ht="30.6" customHeight="1" x14ac:dyDescent="0.25">
      <c r="A42" s="3" t="s">
        <v>66</v>
      </c>
      <c r="B42" s="3" t="s">
        <v>67</v>
      </c>
      <c r="C42" s="3" t="s">
        <v>11</v>
      </c>
      <c r="D42" s="3" t="s">
        <v>12</v>
      </c>
      <c r="E42" s="18">
        <f>F42+G42+H42</f>
        <v>150</v>
      </c>
      <c r="F42" s="17">
        <v>50</v>
      </c>
      <c r="G42" s="17">
        <v>50</v>
      </c>
      <c r="H42" s="17">
        <v>50</v>
      </c>
      <c r="I42" s="3" t="s">
        <v>68</v>
      </c>
      <c r="J42" s="9"/>
    </row>
    <row r="43" spans="1:10" ht="13.15" customHeight="1" x14ac:dyDescent="0.25">
      <c r="A43" s="76" t="s">
        <v>69</v>
      </c>
      <c r="B43" s="77"/>
      <c r="C43" s="77"/>
      <c r="D43" s="78"/>
      <c r="E43" s="19">
        <f>SUM(E42)</f>
        <v>150</v>
      </c>
      <c r="F43" s="19">
        <f t="shared" ref="F43:H43" si="6">SUM(F42)</f>
        <v>50</v>
      </c>
      <c r="G43" s="19">
        <f t="shared" si="6"/>
        <v>50</v>
      </c>
      <c r="H43" s="19">
        <f t="shared" si="6"/>
        <v>50</v>
      </c>
      <c r="I43" s="3"/>
      <c r="J43" s="9"/>
    </row>
    <row r="44" spans="1:10" ht="12.75" x14ac:dyDescent="0.25">
      <c r="A44" s="67" t="s">
        <v>70</v>
      </c>
      <c r="B44" s="68"/>
      <c r="C44" s="68"/>
      <c r="D44" s="68"/>
      <c r="E44" s="68"/>
      <c r="F44" s="68"/>
      <c r="G44" s="68"/>
      <c r="H44" s="68"/>
      <c r="I44" s="69"/>
      <c r="J44" s="9"/>
    </row>
    <row r="45" spans="1:10" ht="34.15" customHeight="1" x14ac:dyDescent="0.25">
      <c r="A45" s="74" t="s">
        <v>71</v>
      </c>
      <c r="B45" s="3" t="s">
        <v>72</v>
      </c>
      <c r="C45" s="3" t="s">
        <v>11</v>
      </c>
      <c r="D45" s="94" t="s">
        <v>12</v>
      </c>
      <c r="E45" s="18">
        <f t="shared" ref="E45:E50" si="7">F45+G45+H45</f>
        <v>1800</v>
      </c>
      <c r="F45" s="17">
        <v>600</v>
      </c>
      <c r="G45" s="17">
        <v>600</v>
      </c>
      <c r="H45" s="17">
        <v>600</v>
      </c>
      <c r="I45" s="74" t="s">
        <v>74</v>
      </c>
      <c r="J45" s="9"/>
    </row>
    <row r="46" spans="1:10" ht="28.9" customHeight="1" x14ac:dyDescent="0.25">
      <c r="A46" s="93"/>
      <c r="B46" s="3" t="s">
        <v>73</v>
      </c>
      <c r="C46" s="3" t="s">
        <v>11</v>
      </c>
      <c r="D46" s="95"/>
      <c r="E46" s="18">
        <f t="shared" si="7"/>
        <v>600</v>
      </c>
      <c r="F46" s="17">
        <v>200</v>
      </c>
      <c r="G46" s="17">
        <v>200</v>
      </c>
      <c r="H46" s="17">
        <v>200</v>
      </c>
      <c r="I46" s="93"/>
      <c r="J46" s="9"/>
    </row>
    <row r="47" spans="1:10" ht="21.6" customHeight="1" x14ac:dyDescent="0.25">
      <c r="A47" s="93"/>
      <c r="B47" s="3" t="s">
        <v>75</v>
      </c>
      <c r="C47" s="3" t="s">
        <v>11</v>
      </c>
      <c r="D47" s="96"/>
      <c r="E47" s="18">
        <f t="shared" si="7"/>
        <v>300</v>
      </c>
      <c r="F47" s="17">
        <v>100</v>
      </c>
      <c r="G47" s="17">
        <v>100</v>
      </c>
      <c r="H47" s="17">
        <v>100</v>
      </c>
      <c r="I47" s="75"/>
      <c r="J47" s="9"/>
    </row>
    <row r="48" spans="1:10" ht="37.9" customHeight="1" x14ac:dyDescent="0.25">
      <c r="A48" s="93"/>
      <c r="B48" s="3" t="s">
        <v>76</v>
      </c>
      <c r="C48" s="3" t="s">
        <v>11</v>
      </c>
      <c r="D48" s="74" t="s">
        <v>12</v>
      </c>
      <c r="E48" s="18">
        <f t="shared" si="7"/>
        <v>150</v>
      </c>
      <c r="F48" s="17">
        <v>50</v>
      </c>
      <c r="G48" s="17">
        <v>50</v>
      </c>
      <c r="H48" s="17">
        <v>50</v>
      </c>
      <c r="I48" s="74" t="s">
        <v>77</v>
      </c>
      <c r="J48" s="9"/>
    </row>
    <row r="49" spans="1:10" ht="34.15" customHeight="1" x14ac:dyDescent="0.25">
      <c r="A49" s="93"/>
      <c r="B49" s="3" t="s">
        <v>78</v>
      </c>
      <c r="C49" s="3" t="s">
        <v>11</v>
      </c>
      <c r="D49" s="93"/>
      <c r="E49" s="18">
        <f t="shared" si="7"/>
        <v>200</v>
      </c>
      <c r="F49" s="17">
        <v>50</v>
      </c>
      <c r="G49" s="17">
        <v>75</v>
      </c>
      <c r="H49" s="17">
        <v>75</v>
      </c>
      <c r="I49" s="93"/>
      <c r="J49" s="9"/>
    </row>
    <row r="50" spans="1:10" ht="20.45" customHeight="1" x14ac:dyDescent="0.25">
      <c r="A50" s="75"/>
      <c r="B50" s="3" t="s">
        <v>79</v>
      </c>
      <c r="C50" s="3" t="s">
        <v>11</v>
      </c>
      <c r="D50" s="75"/>
      <c r="E50" s="18">
        <f t="shared" si="7"/>
        <v>150</v>
      </c>
      <c r="F50" s="17">
        <v>50</v>
      </c>
      <c r="G50" s="17">
        <v>50</v>
      </c>
      <c r="H50" s="17">
        <v>50</v>
      </c>
      <c r="I50" s="75"/>
      <c r="J50" s="9"/>
    </row>
    <row r="51" spans="1:10" ht="14.45" customHeight="1" x14ac:dyDescent="0.25">
      <c r="A51" s="76" t="s">
        <v>80</v>
      </c>
      <c r="B51" s="77"/>
      <c r="C51" s="77"/>
      <c r="D51" s="78"/>
      <c r="E51" s="19">
        <f>SUM(E45:E50)</f>
        <v>3200</v>
      </c>
      <c r="F51" s="19">
        <f t="shared" ref="F51:H51" si="8">SUM(F45:F50)</f>
        <v>1050</v>
      </c>
      <c r="G51" s="19">
        <f t="shared" si="8"/>
        <v>1075</v>
      </c>
      <c r="H51" s="19">
        <f t="shared" si="8"/>
        <v>1075</v>
      </c>
      <c r="I51" s="3"/>
      <c r="J51" s="9"/>
    </row>
    <row r="52" spans="1:10" ht="12.75" x14ac:dyDescent="0.25">
      <c r="A52" s="88" t="s">
        <v>81</v>
      </c>
      <c r="B52" s="89"/>
      <c r="C52" s="89"/>
      <c r="D52" s="90"/>
      <c r="E52" s="21">
        <f>E10+E24+E34+E40+E43+E51</f>
        <v>845350</v>
      </c>
      <c r="F52" s="21">
        <f t="shared" ref="F52:H52" si="9">F10+F24+F34+F40+F43+F51</f>
        <v>22100</v>
      </c>
      <c r="G52" s="21">
        <f t="shared" si="9"/>
        <v>411725</v>
      </c>
      <c r="H52" s="21">
        <f t="shared" si="9"/>
        <v>411525</v>
      </c>
      <c r="I52" s="3"/>
      <c r="J52" s="9"/>
    </row>
    <row r="53" spans="1:10" x14ac:dyDescent="0.25">
      <c r="A53" s="9"/>
      <c r="B53" s="9"/>
      <c r="C53" s="9"/>
      <c r="D53" s="9"/>
      <c r="E53" s="22"/>
      <c r="F53" s="22"/>
      <c r="G53" s="22"/>
      <c r="H53" s="22"/>
      <c r="I53" s="9"/>
      <c r="J53" s="9"/>
    </row>
    <row r="54" spans="1:10" ht="16.899999999999999" customHeight="1" x14ac:dyDescent="0.25">
      <c r="A54" s="91" t="s">
        <v>82</v>
      </c>
      <c r="B54" s="92"/>
      <c r="C54" s="92"/>
      <c r="D54" s="92"/>
      <c r="E54" s="92"/>
      <c r="F54" s="92"/>
      <c r="G54" s="92"/>
      <c r="H54" s="92"/>
      <c r="I54" s="92"/>
      <c r="J54" s="9"/>
    </row>
    <row r="55" spans="1:10" x14ac:dyDescent="0.25">
      <c r="A55" s="9"/>
      <c r="B55" s="9"/>
      <c r="C55" s="9"/>
      <c r="D55" s="9"/>
      <c r="E55" s="22"/>
      <c r="F55" s="22"/>
      <c r="G55" s="22"/>
      <c r="H55" s="22"/>
      <c r="I55" s="9"/>
      <c r="J55" s="9"/>
    </row>
    <row r="56" spans="1:10" x14ac:dyDescent="0.25">
      <c r="A56" s="9"/>
      <c r="B56" s="9"/>
      <c r="C56" s="9"/>
      <c r="D56" s="9"/>
      <c r="E56" s="22"/>
      <c r="F56" s="22"/>
      <c r="G56" s="22"/>
      <c r="H56" s="22"/>
      <c r="I56" s="9"/>
      <c r="J56" s="9"/>
    </row>
    <row r="57" spans="1:10" x14ac:dyDescent="0.25">
      <c r="A57" s="9"/>
      <c r="B57" s="9"/>
      <c r="C57" s="9"/>
      <c r="D57" s="9"/>
      <c r="E57" s="22"/>
      <c r="F57" s="22"/>
      <c r="G57" s="22"/>
      <c r="H57" s="22"/>
      <c r="I57" s="9"/>
      <c r="J57" s="9"/>
    </row>
    <row r="58" spans="1:10" x14ac:dyDescent="0.25">
      <c r="A58" s="9"/>
      <c r="B58" s="9"/>
      <c r="C58" s="9"/>
      <c r="D58" s="9"/>
      <c r="E58" s="22"/>
      <c r="F58" s="22"/>
      <c r="G58" s="22"/>
      <c r="H58" s="22"/>
      <c r="I58" s="9"/>
      <c r="J58" s="9"/>
    </row>
    <row r="59" spans="1:10" x14ac:dyDescent="0.25">
      <c r="A59" s="9"/>
      <c r="B59" s="9"/>
      <c r="C59" s="9"/>
      <c r="D59" s="9"/>
      <c r="E59" s="22"/>
      <c r="F59" s="22"/>
      <c r="G59" s="22"/>
      <c r="H59" s="22"/>
      <c r="I59" s="9"/>
      <c r="J59" s="9"/>
    </row>
    <row r="60" spans="1:10" x14ac:dyDescent="0.25">
      <c r="A60" s="9"/>
      <c r="B60" s="9"/>
      <c r="C60" s="9"/>
      <c r="D60" s="9"/>
      <c r="E60" s="22"/>
      <c r="F60" s="22"/>
      <c r="G60" s="22"/>
      <c r="H60" s="22"/>
      <c r="I60" s="9"/>
      <c r="J60" s="9"/>
    </row>
    <row r="61" spans="1:10" x14ac:dyDescent="0.25">
      <c r="A61" s="9"/>
      <c r="B61" s="9"/>
      <c r="C61" s="9"/>
      <c r="D61" s="9"/>
      <c r="E61" s="22"/>
      <c r="F61" s="22"/>
      <c r="G61" s="22"/>
      <c r="H61" s="22"/>
      <c r="I61" s="9"/>
      <c r="J61" s="9"/>
    </row>
    <row r="62" spans="1:10" x14ac:dyDescent="0.25">
      <c r="A62" s="9"/>
      <c r="B62" s="9"/>
      <c r="C62" s="9"/>
      <c r="D62" s="9"/>
      <c r="E62" s="22"/>
      <c r="F62" s="22"/>
      <c r="G62" s="22"/>
      <c r="H62" s="22"/>
      <c r="I62" s="9"/>
      <c r="J62" s="9"/>
    </row>
    <row r="63" spans="1:10" x14ac:dyDescent="0.25">
      <c r="A63" s="9"/>
      <c r="B63" s="9"/>
      <c r="C63" s="9"/>
      <c r="D63" s="9"/>
      <c r="E63" s="22"/>
      <c r="F63" s="22"/>
      <c r="G63" s="22"/>
      <c r="H63" s="22"/>
      <c r="I63" s="9"/>
      <c r="J63" s="9"/>
    </row>
    <row r="64" spans="1:10" x14ac:dyDescent="0.25">
      <c r="A64" s="9"/>
      <c r="B64" s="9"/>
      <c r="C64" s="9"/>
      <c r="D64" s="9"/>
      <c r="E64" s="22"/>
      <c r="F64" s="22"/>
      <c r="G64" s="22"/>
      <c r="H64" s="22"/>
      <c r="I64" s="9"/>
      <c r="J64" s="9"/>
    </row>
    <row r="65" spans="1:10" x14ac:dyDescent="0.25">
      <c r="A65" s="9"/>
      <c r="B65" s="9"/>
      <c r="C65" s="9"/>
      <c r="D65" s="9"/>
      <c r="E65" s="22"/>
      <c r="F65" s="22"/>
      <c r="G65" s="22"/>
      <c r="H65" s="22"/>
      <c r="I65" s="9"/>
      <c r="J65" s="9"/>
    </row>
    <row r="66" spans="1:10" x14ac:dyDescent="0.25">
      <c r="A66" s="9"/>
      <c r="B66" s="9"/>
      <c r="C66" s="9"/>
      <c r="D66" s="9"/>
      <c r="E66" s="22"/>
      <c r="F66" s="22"/>
      <c r="G66" s="22"/>
      <c r="H66" s="22"/>
      <c r="I66" s="9"/>
      <c r="J66" s="9"/>
    </row>
    <row r="67" spans="1:10" x14ac:dyDescent="0.25">
      <c r="A67" s="9"/>
      <c r="B67" s="9"/>
      <c r="C67" s="9"/>
      <c r="D67" s="9"/>
      <c r="E67" s="22"/>
      <c r="F67" s="22"/>
      <c r="G67" s="22"/>
      <c r="H67" s="22"/>
      <c r="I67" s="9"/>
      <c r="J67" s="9"/>
    </row>
    <row r="68" spans="1:10" x14ac:dyDescent="0.25">
      <c r="A68" s="9"/>
      <c r="B68" s="9"/>
      <c r="C68" s="9"/>
      <c r="D68" s="9"/>
      <c r="E68" s="22"/>
      <c r="F68" s="22"/>
      <c r="G68" s="22"/>
      <c r="H68" s="22"/>
      <c r="I68" s="9"/>
      <c r="J68" s="9"/>
    </row>
    <row r="69" spans="1:10" x14ac:dyDescent="0.25">
      <c r="A69" s="9"/>
      <c r="B69" s="9"/>
      <c r="C69" s="9"/>
      <c r="D69" s="9"/>
      <c r="E69" s="22"/>
      <c r="F69" s="22"/>
      <c r="G69" s="22"/>
      <c r="H69" s="22"/>
      <c r="I69" s="9"/>
      <c r="J69" s="9"/>
    </row>
  </sheetData>
  <mergeCells count="56">
    <mergeCell ref="A52:D52"/>
    <mergeCell ref="A54:I54"/>
    <mergeCell ref="I45:I47"/>
    <mergeCell ref="D45:D47"/>
    <mergeCell ref="I48:I50"/>
    <mergeCell ref="A45:A50"/>
    <mergeCell ref="D48:D50"/>
    <mergeCell ref="A51:D51"/>
    <mergeCell ref="A43:D43"/>
    <mergeCell ref="A44:I44"/>
    <mergeCell ref="G38:G39"/>
    <mergeCell ref="H38:H39"/>
    <mergeCell ref="I38:I39"/>
    <mergeCell ref="A40:D40"/>
    <mergeCell ref="A41:I41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I12:I13"/>
    <mergeCell ref="A10:D10"/>
    <mergeCell ref="A11:I11"/>
    <mergeCell ref="A12:A13"/>
    <mergeCell ref="D12:D13"/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view="pageBreakPreview" zoomScale="70" zoomScaleNormal="70" zoomScaleSheetLayoutView="70" workbookViewId="0">
      <selection activeCell="B8" sqref="B8:B10"/>
    </sheetView>
  </sheetViews>
  <sheetFormatPr defaultColWidth="8.85546875" defaultRowHeight="12.75" x14ac:dyDescent="0.25"/>
  <cols>
    <col min="1" max="1" width="21.28515625" style="43" customWidth="1"/>
    <col min="2" max="2" width="34.140625" style="43" customWidth="1"/>
    <col min="3" max="3" width="8.140625" style="43" customWidth="1"/>
    <col min="4" max="4" width="17.140625" style="43" customWidth="1"/>
    <col min="5" max="5" width="12.140625" style="25" customWidth="1"/>
    <col min="6" max="6" width="12" style="28" customWidth="1"/>
    <col min="7" max="7" width="12.85546875" style="28" customWidth="1"/>
    <col min="8" max="8" width="10.5703125" style="25" customWidth="1"/>
    <col min="9" max="9" width="13.140625" style="25" customWidth="1"/>
    <col min="10" max="10" width="12.140625" style="25" customWidth="1"/>
    <col min="11" max="11" width="13.28515625" style="25" customWidth="1"/>
    <col min="12" max="12" width="12.28515625" style="25" customWidth="1"/>
    <col min="13" max="13" width="12.140625" style="25" customWidth="1"/>
    <col min="14" max="14" width="28.7109375" style="35" customWidth="1"/>
    <col min="15" max="15" width="15.5703125" style="8" customWidth="1"/>
    <col min="16" max="16384" width="8.85546875" style="8"/>
  </cols>
  <sheetData>
    <row r="1" spans="1:15" ht="15" customHeight="1" x14ac:dyDescent="0.25">
      <c r="E1" s="64"/>
      <c r="F1" s="64"/>
      <c r="G1" s="64"/>
      <c r="H1" s="64"/>
      <c r="I1" s="64"/>
      <c r="J1" s="64"/>
      <c r="K1" s="64"/>
      <c r="L1" s="64"/>
      <c r="M1" s="128" t="s">
        <v>99</v>
      </c>
      <c r="N1" s="128"/>
    </row>
    <row r="2" spans="1:15" ht="15.75" customHeight="1" x14ac:dyDescent="0.25">
      <c r="E2" s="64"/>
      <c r="F2" s="64"/>
      <c r="G2" s="64"/>
      <c r="H2" s="64"/>
      <c r="I2" s="64"/>
      <c r="J2" s="64"/>
      <c r="K2" s="64"/>
      <c r="L2" s="64"/>
      <c r="M2" s="64"/>
      <c r="N2" s="127" t="s">
        <v>102</v>
      </c>
    </row>
    <row r="3" spans="1:15" ht="15.75" customHeight="1" x14ac:dyDescent="0.25">
      <c r="E3" s="64"/>
      <c r="F3" s="64"/>
      <c r="G3" s="64"/>
      <c r="H3" s="64"/>
      <c r="I3" s="64"/>
      <c r="J3" s="64"/>
      <c r="K3" s="64"/>
      <c r="L3" s="64"/>
      <c r="M3" s="64"/>
      <c r="N3" s="127"/>
    </row>
    <row r="4" spans="1:15" ht="12.75" customHeight="1" x14ac:dyDescent="0.25">
      <c r="E4" s="64"/>
      <c r="F4" s="64"/>
      <c r="G4" s="64"/>
      <c r="H4" s="64"/>
      <c r="I4" s="64"/>
      <c r="J4" s="64"/>
      <c r="K4" s="64"/>
      <c r="L4" s="64"/>
      <c r="M4" s="64"/>
      <c r="N4" s="127"/>
    </row>
    <row r="5" spans="1:15" ht="15.75" customHeight="1" x14ac:dyDescent="0.25">
      <c r="E5" s="64"/>
      <c r="F5" s="64"/>
      <c r="G5" s="64"/>
      <c r="H5" s="64"/>
      <c r="I5" s="64"/>
      <c r="J5" s="64"/>
      <c r="K5" s="64"/>
      <c r="L5" s="64"/>
      <c r="M5" s="64"/>
      <c r="N5" s="127"/>
    </row>
    <row r="6" spans="1:15" s="10" customFormat="1" ht="15" customHeight="1" x14ac:dyDescent="0.25">
      <c r="A6" s="99" t="s">
        <v>101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5" s="10" customFormat="1" ht="22.15" customHeight="1" x14ac:dyDescent="0.25">
      <c r="A7" s="99" t="s">
        <v>17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5" ht="27" customHeight="1" x14ac:dyDescent="0.25">
      <c r="A8" s="100" t="s">
        <v>0</v>
      </c>
      <c r="B8" s="100" t="s">
        <v>1</v>
      </c>
      <c r="C8" s="100" t="s">
        <v>2</v>
      </c>
      <c r="D8" s="100" t="s">
        <v>3</v>
      </c>
      <c r="E8" s="101" t="s">
        <v>5</v>
      </c>
      <c r="F8" s="104" t="s">
        <v>95</v>
      </c>
      <c r="G8" s="105"/>
      <c r="H8" s="105"/>
      <c r="I8" s="105"/>
      <c r="J8" s="105"/>
      <c r="K8" s="105"/>
      <c r="L8" s="105"/>
      <c r="M8" s="106"/>
      <c r="N8" s="100" t="s">
        <v>7</v>
      </c>
      <c r="O8" s="50"/>
    </row>
    <row r="9" spans="1:15" ht="27" customHeight="1" x14ac:dyDescent="0.25">
      <c r="A9" s="100"/>
      <c r="B9" s="100"/>
      <c r="C9" s="100"/>
      <c r="D9" s="100"/>
      <c r="E9" s="102"/>
      <c r="F9" s="120" t="s">
        <v>83</v>
      </c>
      <c r="G9" s="120" t="s">
        <v>84</v>
      </c>
      <c r="H9" s="104" t="s">
        <v>6</v>
      </c>
      <c r="I9" s="105"/>
      <c r="J9" s="105"/>
      <c r="K9" s="105"/>
      <c r="L9" s="105"/>
      <c r="M9" s="106"/>
      <c r="N9" s="100"/>
      <c r="O9" s="50"/>
    </row>
    <row r="10" spans="1:15" ht="47.25" x14ac:dyDescent="0.25">
      <c r="A10" s="100"/>
      <c r="B10" s="100"/>
      <c r="C10" s="100"/>
      <c r="D10" s="100"/>
      <c r="E10" s="103"/>
      <c r="F10" s="119"/>
      <c r="G10" s="119"/>
      <c r="H10" s="51" t="s">
        <v>85</v>
      </c>
      <c r="I10" s="49" t="s">
        <v>86</v>
      </c>
      <c r="J10" s="51" t="s">
        <v>87</v>
      </c>
      <c r="K10" s="49" t="s">
        <v>89</v>
      </c>
      <c r="L10" s="51" t="s">
        <v>88</v>
      </c>
      <c r="M10" s="49" t="s">
        <v>94</v>
      </c>
      <c r="N10" s="100"/>
      <c r="O10" s="50"/>
    </row>
    <row r="11" spans="1:15" ht="15.75" x14ac:dyDescent="0.25">
      <c r="A11" s="59"/>
      <c r="B11" s="113" t="s">
        <v>96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  <c r="O11" s="56"/>
    </row>
    <row r="12" spans="1:15" s="10" customFormat="1" ht="15.75" x14ac:dyDescent="0.25">
      <c r="A12" s="112" t="s">
        <v>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11"/>
    </row>
    <row r="13" spans="1:15" ht="63.75" x14ac:dyDescent="0.25">
      <c r="A13" s="36" t="s">
        <v>9</v>
      </c>
      <c r="B13" s="36" t="s">
        <v>10</v>
      </c>
      <c r="C13" s="36" t="s">
        <v>11</v>
      </c>
      <c r="D13" s="36" t="s">
        <v>12</v>
      </c>
      <c r="E13" s="44">
        <f>F13+G13</f>
        <v>1500</v>
      </c>
      <c r="F13" s="45">
        <f>H13+J13+L13</f>
        <v>450</v>
      </c>
      <c r="G13" s="45">
        <f>I13+K13+M13</f>
        <v>1050</v>
      </c>
      <c r="H13" s="44">
        <v>150</v>
      </c>
      <c r="I13" s="44">
        <v>350</v>
      </c>
      <c r="J13" s="44">
        <v>150</v>
      </c>
      <c r="K13" s="44">
        <v>350</v>
      </c>
      <c r="L13" s="44">
        <f>500*30/100</f>
        <v>150</v>
      </c>
      <c r="M13" s="44">
        <v>350</v>
      </c>
      <c r="N13" s="62" t="s">
        <v>13</v>
      </c>
      <c r="O13" s="16"/>
    </row>
    <row r="14" spans="1:15" ht="63.75" x14ac:dyDescent="0.25">
      <c r="A14" s="36" t="s">
        <v>14</v>
      </c>
      <c r="B14" s="36" t="s">
        <v>15</v>
      </c>
      <c r="C14" s="36" t="s">
        <v>11</v>
      </c>
      <c r="D14" s="36" t="s">
        <v>12</v>
      </c>
      <c r="E14" s="44">
        <f t="shared" ref="E14:E15" si="0">F14+G14</f>
        <v>11000</v>
      </c>
      <c r="F14" s="45">
        <f t="shared" ref="F14:F15" si="1">H14+J14+L14</f>
        <v>3300</v>
      </c>
      <c r="G14" s="45">
        <f t="shared" ref="G14:G15" si="2">I14+K14+M14</f>
        <v>7700</v>
      </c>
      <c r="H14" s="44">
        <v>1500</v>
      </c>
      <c r="I14" s="44">
        <v>3500</v>
      </c>
      <c r="J14" s="44">
        <v>1500</v>
      </c>
      <c r="K14" s="44">
        <v>3500</v>
      </c>
      <c r="L14" s="44">
        <v>300</v>
      </c>
      <c r="M14" s="44">
        <v>700</v>
      </c>
      <c r="N14" s="62" t="s">
        <v>16</v>
      </c>
      <c r="O14" s="16"/>
    </row>
    <row r="15" spans="1:15" ht="63.75" x14ac:dyDescent="0.25">
      <c r="A15" s="36" t="s">
        <v>19</v>
      </c>
      <c r="B15" s="36" t="s">
        <v>20</v>
      </c>
      <c r="C15" s="36" t="s">
        <v>11</v>
      </c>
      <c r="D15" s="36" t="s">
        <v>12</v>
      </c>
      <c r="E15" s="44">
        <f t="shared" si="0"/>
        <v>600</v>
      </c>
      <c r="F15" s="45">
        <f t="shared" si="1"/>
        <v>180</v>
      </c>
      <c r="G15" s="45">
        <f t="shared" si="2"/>
        <v>420</v>
      </c>
      <c r="H15" s="44">
        <v>60</v>
      </c>
      <c r="I15" s="44">
        <v>140</v>
      </c>
      <c r="J15" s="44">
        <v>60</v>
      </c>
      <c r="K15" s="44">
        <v>140</v>
      </c>
      <c r="L15" s="44">
        <v>60</v>
      </c>
      <c r="M15" s="44">
        <v>140</v>
      </c>
      <c r="N15" s="62" t="s">
        <v>21</v>
      </c>
      <c r="O15" s="16"/>
    </row>
    <row r="16" spans="1:15" s="13" customFormat="1" ht="19.149999999999999" customHeight="1" x14ac:dyDescent="0.25">
      <c r="A16" s="67" t="s">
        <v>22</v>
      </c>
      <c r="B16" s="68"/>
      <c r="C16" s="68"/>
      <c r="D16" s="69"/>
      <c r="E16" s="46">
        <f>SUM(E13:E15)</f>
        <v>13100</v>
      </c>
      <c r="F16" s="46">
        <f t="shared" ref="F16:G16" si="3">SUM(F13:F15)</f>
        <v>3930</v>
      </c>
      <c r="G16" s="46">
        <f t="shared" si="3"/>
        <v>9170</v>
      </c>
      <c r="H16" s="46">
        <f t="shared" ref="H16" si="4">SUM(H13:H15)</f>
        <v>1710</v>
      </c>
      <c r="I16" s="46">
        <f t="shared" ref="I16" si="5">SUM(I13:I15)</f>
        <v>3990</v>
      </c>
      <c r="J16" s="46">
        <f t="shared" ref="J16" si="6">SUM(J13:J15)</f>
        <v>1710</v>
      </c>
      <c r="K16" s="46">
        <f t="shared" ref="K16" si="7">SUM(K13:K15)</f>
        <v>3990</v>
      </c>
      <c r="L16" s="46">
        <f t="shared" ref="L16" si="8">SUM(L13:L15)</f>
        <v>510</v>
      </c>
      <c r="M16" s="46">
        <f t="shared" ref="M16" si="9">SUM(M13:M15)</f>
        <v>1190</v>
      </c>
      <c r="N16" s="31"/>
      <c r="O16" s="15"/>
    </row>
    <row r="17" spans="1:15" s="10" customFormat="1" ht="18.600000000000001" customHeight="1" x14ac:dyDescent="0.25">
      <c r="A17" s="108" t="s">
        <v>23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"/>
    </row>
    <row r="18" spans="1:15" ht="44.45" customHeight="1" x14ac:dyDescent="0.25">
      <c r="A18" s="107" t="s">
        <v>24</v>
      </c>
      <c r="B18" s="36" t="s">
        <v>25</v>
      </c>
      <c r="C18" s="36" t="s">
        <v>11</v>
      </c>
      <c r="D18" s="111" t="s">
        <v>12</v>
      </c>
      <c r="E18" s="44">
        <f t="shared" ref="E18:E19" si="10">F18+G18</f>
        <v>1300</v>
      </c>
      <c r="F18" s="45">
        <f t="shared" ref="F18:F19" si="11">H18+J18+L18</f>
        <v>390</v>
      </c>
      <c r="G18" s="45">
        <f t="shared" ref="G18:G19" si="12">I18+K18+M18</f>
        <v>910</v>
      </c>
      <c r="H18" s="44">
        <v>120</v>
      </c>
      <c r="I18" s="44">
        <v>280</v>
      </c>
      <c r="J18" s="44">
        <v>120</v>
      </c>
      <c r="K18" s="44">
        <v>280</v>
      </c>
      <c r="L18" s="44">
        <v>150</v>
      </c>
      <c r="M18" s="44">
        <v>350</v>
      </c>
      <c r="N18" s="107" t="s">
        <v>13</v>
      </c>
      <c r="O18" s="16"/>
    </row>
    <row r="19" spans="1:15" ht="29.45" customHeight="1" x14ac:dyDescent="0.25">
      <c r="A19" s="107"/>
      <c r="B19" s="37" t="s">
        <v>26</v>
      </c>
      <c r="C19" s="36" t="s">
        <v>11</v>
      </c>
      <c r="D19" s="98"/>
      <c r="E19" s="44">
        <f t="shared" si="10"/>
        <v>4000</v>
      </c>
      <c r="F19" s="45">
        <f t="shared" si="11"/>
        <v>1200</v>
      </c>
      <c r="G19" s="45">
        <f t="shared" si="12"/>
        <v>2800</v>
      </c>
      <c r="H19" s="44"/>
      <c r="I19" s="44"/>
      <c r="J19" s="44"/>
      <c r="K19" s="44"/>
      <c r="L19" s="44">
        <v>1200</v>
      </c>
      <c r="M19" s="44">
        <v>2800</v>
      </c>
      <c r="N19" s="107"/>
      <c r="O19" s="16"/>
    </row>
    <row r="20" spans="1:15" ht="40.9" customHeight="1" x14ac:dyDescent="0.25">
      <c r="A20" s="124" t="s">
        <v>27</v>
      </c>
      <c r="B20" s="37" t="s">
        <v>28</v>
      </c>
      <c r="C20" s="125" t="s">
        <v>11</v>
      </c>
      <c r="D20" s="107" t="s">
        <v>12</v>
      </c>
      <c r="E20" s="101">
        <f>F20+G20</f>
        <v>810000</v>
      </c>
      <c r="F20" s="101">
        <f>H20+J20+L20</f>
        <v>243000</v>
      </c>
      <c r="G20" s="101">
        <f>I20+K20+M20</f>
        <v>567000</v>
      </c>
      <c r="H20" s="101">
        <v>3000</v>
      </c>
      <c r="I20" s="115">
        <v>7000</v>
      </c>
      <c r="J20" s="101">
        <v>120000</v>
      </c>
      <c r="K20" s="115">
        <v>280000</v>
      </c>
      <c r="L20" s="101">
        <v>120000</v>
      </c>
      <c r="M20" s="115">
        <v>280000</v>
      </c>
      <c r="N20" s="107" t="s">
        <v>91</v>
      </c>
      <c r="O20" s="16"/>
    </row>
    <row r="21" spans="1:15" ht="40.9" customHeight="1" x14ac:dyDescent="0.25">
      <c r="A21" s="124"/>
      <c r="B21" s="38" t="s">
        <v>32</v>
      </c>
      <c r="C21" s="125"/>
      <c r="D21" s="107"/>
      <c r="E21" s="102"/>
      <c r="F21" s="118"/>
      <c r="G21" s="102"/>
      <c r="H21" s="102"/>
      <c r="I21" s="115"/>
      <c r="J21" s="102"/>
      <c r="K21" s="115"/>
      <c r="L21" s="102"/>
      <c r="M21" s="115"/>
      <c r="N21" s="107"/>
      <c r="O21" s="16"/>
    </row>
    <row r="22" spans="1:15" ht="31.15" customHeight="1" x14ac:dyDescent="0.25">
      <c r="A22" s="124"/>
      <c r="B22" s="38" t="s">
        <v>29</v>
      </c>
      <c r="C22" s="125"/>
      <c r="D22" s="107"/>
      <c r="E22" s="102"/>
      <c r="F22" s="118"/>
      <c r="G22" s="102"/>
      <c r="H22" s="102"/>
      <c r="I22" s="115"/>
      <c r="J22" s="102"/>
      <c r="K22" s="115"/>
      <c r="L22" s="102"/>
      <c r="M22" s="115"/>
      <c r="N22" s="107"/>
      <c r="O22" s="16"/>
    </row>
    <row r="23" spans="1:15" ht="25.5" x14ac:dyDescent="0.25">
      <c r="A23" s="124"/>
      <c r="B23" s="38" t="s">
        <v>30</v>
      </c>
      <c r="C23" s="125"/>
      <c r="D23" s="107"/>
      <c r="E23" s="102"/>
      <c r="F23" s="118"/>
      <c r="G23" s="102"/>
      <c r="H23" s="102"/>
      <c r="I23" s="115"/>
      <c r="J23" s="102"/>
      <c r="K23" s="115"/>
      <c r="L23" s="102"/>
      <c r="M23" s="115"/>
      <c r="N23" s="107"/>
      <c r="O23" s="16"/>
    </row>
    <row r="24" spans="1:15" ht="27.6" customHeight="1" x14ac:dyDescent="0.25">
      <c r="A24" s="124"/>
      <c r="B24" s="38" t="s">
        <v>31</v>
      </c>
      <c r="C24" s="125"/>
      <c r="D24" s="107"/>
      <c r="E24" s="102"/>
      <c r="F24" s="118"/>
      <c r="G24" s="102"/>
      <c r="H24" s="102"/>
      <c r="I24" s="115"/>
      <c r="J24" s="102"/>
      <c r="K24" s="115"/>
      <c r="L24" s="102"/>
      <c r="M24" s="115"/>
      <c r="N24" s="107"/>
      <c r="O24" s="16"/>
    </row>
    <row r="25" spans="1:15" x14ac:dyDescent="0.25">
      <c r="A25" s="124"/>
      <c r="B25" s="38" t="s">
        <v>35</v>
      </c>
      <c r="C25" s="125"/>
      <c r="D25" s="107"/>
      <c r="E25" s="102"/>
      <c r="F25" s="118"/>
      <c r="G25" s="102"/>
      <c r="H25" s="102"/>
      <c r="I25" s="115"/>
      <c r="J25" s="102"/>
      <c r="K25" s="115"/>
      <c r="L25" s="102"/>
      <c r="M25" s="115"/>
      <c r="N25" s="107"/>
      <c r="O25" s="16"/>
    </row>
    <row r="26" spans="1:15" x14ac:dyDescent="0.25">
      <c r="A26" s="124"/>
      <c r="B26" s="38" t="s">
        <v>36</v>
      </c>
      <c r="C26" s="125"/>
      <c r="D26" s="107"/>
      <c r="E26" s="102"/>
      <c r="F26" s="118"/>
      <c r="G26" s="102"/>
      <c r="H26" s="102"/>
      <c r="I26" s="115"/>
      <c r="J26" s="102"/>
      <c r="K26" s="115"/>
      <c r="L26" s="102"/>
      <c r="M26" s="115"/>
      <c r="N26" s="107"/>
      <c r="O26" s="16"/>
    </row>
    <row r="27" spans="1:15" x14ac:dyDescent="0.25">
      <c r="A27" s="124"/>
      <c r="B27" s="38" t="s">
        <v>34</v>
      </c>
      <c r="C27" s="125"/>
      <c r="D27" s="107"/>
      <c r="E27" s="102"/>
      <c r="F27" s="118"/>
      <c r="G27" s="102"/>
      <c r="H27" s="102"/>
      <c r="I27" s="115"/>
      <c r="J27" s="102"/>
      <c r="K27" s="115"/>
      <c r="L27" s="102"/>
      <c r="M27" s="115"/>
      <c r="N27" s="107"/>
      <c r="O27" s="16"/>
    </row>
    <row r="28" spans="1:15" ht="15.6" customHeight="1" x14ac:dyDescent="0.25">
      <c r="A28" s="124"/>
      <c r="B28" s="39" t="s">
        <v>90</v>
      </c>
      <c r="C28" s="125"/>
      <c r="D28" s="107"/>
      <c r="E28" s="103"/>
      <c r="F28" s="119"/>
      <c r="G28" s="103"/>
      <c r="H28" s="103"/>
      <c r="I28" s="115"/>
      <c r="J28" s="103"/>
      <c r="K28" s="115"/>
      <c r="L28" s="103"/>
      <c r="M28" s="115"/>
      <c r="N28" s="107"/>
      <c r="O28" s="16"/>
    </row>
    <row r="29" spans="1:15" ht="63.75" x14ac:dyDescent="0.25">
      <c r="A29" s="36" t="s">
        <v>19</v>
      </c>
      <c r="B29" s="39" t="s">
        <v>37</v>
      </c>
      <c r="C29" s="36" t="s">
        <v>11</v>
      </c>
      <c r="D29" s="36" t="s">
        <v>12</v>
      </c>
      <c r="E29" s="44">
        <f t="shared" ref="E29" si="13">F29+G29</f>
        <v>300</v>
      </c>
      <c r="F29" s="45">
        <f t="shared" ref="F29" si="14">H29+J29+L29</f>
        <v>90</v>
      </c>
      <c r="G29" s="45">
        <f t="shared" ref="G29" si="15">I29+K29+M29</f>
        <v>210</v>
      </c>
      <c r="H29" s="44">
        <v>30</v>
      </c>
      <c r="I29" s="44">
        <v>70</v>
      </c>
      <c r="J29" s="44">
        <v>30</v>
      </c>
      <c r="K29" s="44">
        <v>70</v>
      </c>
      <c r="L29" s="44">
        <v>30</v>
      </c>
      <c r="M29" s="44">
        <v>70</v>
      </c>
      <c r="N29" s="62" t="s">
        <v>38</v>
      </c>
      <c r="O29" s="16"/>
    </row>
    <row r="30" spans="1:15" s="13" customFormat="1" ht="29.45" customHeight="1" x14ac:dyDescent="0.25">
      <c r="A30" s="76" t="s">
        <v>39</v>
      </c>
      <c r="B30" s="77"/>
      <c r="C30" s="77"/>
      <c r="D30" s="78"/>
      <c r="E30" s="46">
        <f>SUM(E18+E19+E20+E29)</f>
        <v>815600</v>
      </c>
      <c r="F30" s="46">
        <f t="shared" ref="F30:M30" si="16">SUM(F18+F19+F20+F29)</f>
        <v>244680</v>
      </c>
      <c r="G30" s="46">
        <f t="shared" si="16"/>
        <v>570920</v>
      </c>
      <c r="H30" s="46">
        <f t="shared" si="16"/>
        <v>3150</v>
      </c>
      <c r="I30" s="46">
        <f t="shared" si="16"/>
        <v>7350</v>
      </c>
      <c r="J30" s="46">
        <f t="shared" si="16"/>
        <v>120150</v>
      </c>
      <c r="K30" s="46">
        <f t="shared" si="16"/>
        <v>280350</v>
      </c>
      <c r="L30" s="46">
        <f t="shared" si="16"/>
        <v>121380</v>
      </c>
      <c r="M30" s="46">
        <f t="shared" si="16"/>
        <v>283220</v>
      </c>
      <c r="N30" s="31"/>
      <c r="O30" s="15"/>
    </row>
    <row r="31" spans="1:15" s="10" customFormat="1" ht="29.25" customHeight="1" x14ac:dyDescent="0.25">
      <c r="A31" s="108" t="s">
        <v>40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  <c r="O31" s="11"/>
    </row>
    <row r="32" spans="1:15" ht="74.25" customHeight="1" x14ac:dyDescent="0.25">
      <c r="A32" s="36" t="s">
        <v>19</v>
      </c>
      <c r="B32" s="36" t="s">
        <v>41</v>
      </c>
      <c r="C32" s="36" t="s">
        <v>11</v>
      </c>
      <c r="D32" s="36" t="s">
        <v>12</v>
      </c>
      <c r="E32" s="44">
        <f t="shared" ref="E32:E33" si="17">F32+G32</f>
        <v>600</v>
      </c>
      <c r="F32" s="45">
        <f t="shared" ref="F32:F33" si="18">H32+J32+L32</f>
        <v>180</v>
      </c>
      <c r="G32" s="45">
        <f t="shared" ref="G32:G33" si="19">I32+K32+M32</f>
        <v>420</v>
      </c>
      <c r="H32" s="44">
        <v>90</v>
      </c>
      <c r="I32" s="44">
        <v>210</v>
      </c>
      <c r="J32" s="44">
        <v>90</v>
      </c>
      <c r="K32" s="44">
        <v>210</v>
      </c>
      <c r="L32" s="44"/>
      <c r="M32" s="44"/>
      <c r="N32" s="63" t="s">
        <v>38</v>
      </c>
      <c r="O32" s="16"/>
    </row>
    <row r="33" spans="1:15" ht="90" customHeight="1" x14ac:dyDescent="0.25">
      <c r="A33" s="36" t="s">
        <v>42</v>
      </c>
      <c r="B33" s="36" t="s">
        <v>51</v>
      </c>
      <c r="C33" s="36" t="s">
        <v>11</v>
      </c>
      <c r="D33" s="36" t="s">
        <v>12</v>
      </c>
      <c r="E33" s="44">
        <f t="shared" si="17"/>
        <v>7500</v>
      </c>
      <c r="F33" s="45">
        <f t="shared" si="18"/>
        <v>2250</v>
      </c>
      <c r="G33" s="45">
        <f t="shared" si="19"/>
        <v>5250</v>
      </c>
      <c r="H33" s="44">
        <v>750</v>
      </c>
      <c r="I33" s="44">
        <v>1750</v>
      </c>
      <c r="J33" s="44">
        <v>750</v>
      </c>
      <c r="K33" s="44">
        <v>1750</v>
      </c>
      <c r="L33" s="44">
        <v>750</v>
      </c>
      <c r="M33" s="44">
        <v>1750</v>
      </c>
      <c r="N33" s="63" t="s">
        <v>92</v>
      </c>
      <c r="O33" s="16"/>
    </row>
    <row r="34" spans="1:15" ht="26.45" customHeight="1" x14ac:dyDescent="0.25">
      <c r="A34" s="107" t="s">
        <v>44</v>
      </c>
      <c r="B34" s="40" t="s">
        <v>100</v>
      </c>
      <c r="C34" s="107" t="s">
        <v>11</v>
      </c>
      <c r="D34" s="107" t="s">
        <v>12</v>
      </c>
      <c r="E34" s="115">
        <f>F34+G34</f>
        <v>1500</v>
      </c>
      <c r="F34" s="101">
        <f>H34+J34+L34</f>
        <v>450</v>
      </c>
      <c r="G34" s="101">
        <f>I34+K34+M34</f>
        <v>1050</v>
      </c>
      <c r="H34" s="101">
        <v>150</v>
      </c>
      <c r="I34" s="115">
        <v>350</v>
      </c>
      <c r="J34" s="101">
        <v>150</v>
      </c>
      <c r="K34" s="115">
        <v>350</v>
      </c>
      <c r="L34" s="101">
        <v>150</v>
      </c>
      <c r="M34" s="115">
        <v>350</v>
      </c>
      <c r="N34" s="107" t="s">
        <v>13</v>
      </c>
      <c r="O34" s="16"/>
    </row>
    <row r="35" spans="1:15" x14ac:dyDescent="0.25">
      <c r="A35" s="107"/>
      <c r="B35" s="40" t="s">
        <v>46</v>
      </c>
      <c r="C35" s="107"/>
      <c r="D35" s="107"/>
      <c r="E35" s="115"/>
      <c r="F35" s="118"/>
      <c r="G35" s="118"/>
      <c r="H35" s="102"/>
      <c r="I35" s="115"/>
      <c r="J35" s="102"/>
      <c r="K35" s="115"/>
      <c r="L35" s="102"/>
      <c r="M35" s="115"/>
      <c r="N35" s="107"/>
      <c r="O35" s="16"/>
    </row>
    <row r="36" spans="1:15" ht="18.600000000000001" customHeight="1" x14ac:dyDescent="0.25">
      <c r="A36" s="107"/>
      <c r="B36" s="40" t="s">
        <v>47</v>
      </c>
      <c r="C36" s="107"/>
      <c r="D36" s="107"/>
      <c r="E36" s="115"/>
      <c r="F36" s="118"/>
      <c r="G36" s="118"/>
      <c r="H36" s="102"/>
      <c r="I36" s="115"/>
      <c r="J36" s="102"/>
      <c r="K36" s="115"/>
      <c r="L36" s="102"/>
      <c r="M36" s="115"/>
      <c r="N36" s="107"/>
      <c r="O36" s="16"/>
    </row>
    <row r="37" spans="1:15" x14ac:dyDescent="0.25">
      <c r="A37" s="107"/>
      <c r="B37" s="40" t="s">
        <v>48</v>
      </c>
      <c r="C37" s="107"/>
      <c r="D37" s="107"/>
      <c r="E37" s="115"/>
      <c r="F37" s="118"/>
      <c r="G37" s="118"/>
      <c r="H37" s="102"/>
      <c r="I37" s="115"/>
      <c r="J37" s="102"/>
      <c r="K37" s="115"/>
      <c r="L37" s="102"/>
      <c r="M37" s="115"/>
      <c r="N37" s="107"/>
      <c r="O37" s="16"/>
    </row>
    <row r="38" spans="1:15" x14ac:dyDescent="0.25">
      <c r="A38" s="107"/>
      <c r="B38" s="40" t="s">
        <v>49</v>
      </c>
      <c r="C38" s="107"/>
      <c r="D38" s="107"/>
      <c r="E38" s="115"/>
      <c r="F38" s="118"/>
      <c r="G38" s="118"/>
      <c r="H38" s="102"/>
      <c r="I38" s="115"/>
      <c r="J38" s="102"/>
      <c r="K38" s="115"/>
      <c r="L38" s="102"/>
      <c r="M38" s="115"/>
      <c r="N38" s="107"/>
      <c r="O38" s="16"/>
    </row>
    <row r="39" spans="1:15" ht="28.9" customHeight="1" x14ac:dyDescent="0.25">
      <c r="A39" s="107"/>
      <c r="B39" s="40" t="s">
        <v>50</v>
      </c>
      <c r="C39" s="111"/>
      <c r="D39" s="111"/>
      <c r="E39" s="115"/>
      <c r="F39" s="118"/>
      <c r="G39" s="118"/>
      <c r="H39" s="103"/>
      <c r="I39" s="115"/>
      <c r="J39" s="103"/>
      <c r="K39" s="115"/>
      <c r="L39" s="103"/>
      <c r="M39" s="115"/>
      <c r="N39" s="107"/>
      <c r="O39" s="16"/>
    </row>
    <row r="40" spans="1:15" s="10" customFormat="1" ht="27" customHeight="1" x14ac:dyDescent="0.25">
      <c r="A40" s="84" t="s">
        <v>64</v>
      </c>
      <c r="B40" s="84"/>
      <c r="C40" s="84"/>
      <c r="D40" s="84"/>
      <c r="E40" s="48">
        <f>SUM(E32:E39)</f>
        <v>9600</v>
      </c>
      <c r="F40" s="46">
        <f t="shared" ref="F40:M40" si="20">SUM(F32:F39)</f>
        <v>2880</v>
      </c>
      <c r="G40" s="46">
        <f t="shared" si="20"/>
        <v>6720</v>
      </c>
      <c r="H40" s="48">
        <f t="shared" si="20"/>
        <v>990</v>
      </c>
      <c r="I40" s="48">
        <f t="shared" si="20"/>
        <v>2310</v>
      </c>
      <c r="J40" s="48">
        <f t="shared" si="20"/>
        <v>990</v>
      </c>
      <c r="K40" s="48">
        <f t="shared" si="20"/>
        <v>2310</v>
      </c>
      <c r="L40" s="48">
        <f t="shared" si="20"/>
        <v>900</v>
      </c>
      <c r="M40" s="48">
        <f t="shared" si="20"/>
        <v>2100</v>
      </c>
      <c r="N40" s="32"/>
      <c r="O40" s="11"/>
    </row>
    <row r="41" spans="1:15" s="54" customFormat="1" ht="37.5" customHeight="1" x14ac:dyDescent="0.25">
      <c r="A41" s="112" t="s">
        <v>52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4"/>
      <c r="O41" s="53"/>
    </row>
    <row r="42" spans="1:15" ht="63.75" x14ac:dyDescent="0.25">
      <c r="A42" s="36" t="s">
        <v>53</v>
      </c>
      <c r="B42" s="36" t="s">
        <v>54</v>
      </c>
      <c r="C42" s="36" t="s">
        <v>11</v>
      </c>
      <c r="D42" s="36" t="s">
        <v>12</v>
      </c>
      <c r="E42" s="44">
        <f t="shared" ref="E42:E43" si="21">F42+G42</f>
        <v>1100</v>
      </c>
      <c r="F42" s="45">
        <f t="shared" ref="F42:F43" si="22">H42+J42+L42</f>
        <v>330</v>
      </c>
      <c r="G42" s="45">
        <f t="shared" ref="G42:G43" si="23">I42+K42+M42</f>
        <v>770</v>
      </c>
      <c r="H42" s="44">
        <v>90</v>
      </c>
      <c r="I42" s="44">
        <v>210</v>
      </c>
      <c r="J42" s="44">
        <v>120</v>
      </c>
      <c r="K42" s="44">
        <v>280</v>
      </c>
      <c r="L42" s="44">
        <v>120</v>
      </c>
      <c r="M42" s="44">
        <v>280</v>
      </c>
      <c r="N42" s="63" t="s">
        <v>55</v>
      </c>
      <c r="O42" s="16"/>
    </row>
    <row r="43" spans="1:15" ht="79.5" customHeight="1" x14ac:dyDescent="0.25">
      <c r="A43" s="36" t="s">
        <v>104</v>
      </c>
      <c r="B43" s="36" t="s">
        <v>57</v>
      </c>
      <c r="C43" s="36" t="s">
        <v>11</v>
      </c>
      <c r="D43" s="36" t="s">
        <v>12</v>
      </c>
      <c r="E43" s="44">
        <f t="shared" si="21"/>
        <v>600</v>
      </c>
      <c r="F43" s="45">
        <f t="shared" si="22"/>
        <v>180</v>
      </c>
      <c r="G43" s="45">
        <f t="shared" si="23"/>
        <v>420</v>
      </c>
      <c r="H43" s="44">
        <v>60</v>
      </c>
      <c r="I43" s="44">
        <v>140</v>
      </c>
      <c r="J43" s="44">
        <v>60</v>
      </c>
      <c r="K43" s="44">
        <v>140</v>
      </c>
      <c r="L43" s="44">
        <v>60</v>
      </c>
      <c r="M43" s="44">
        <v>140</v>
      </c>
      <c r="N43" s="63" t="s">
        <v>103</v>
      </c>
      <c r="O43" s="16"/>
    </row>
    <row r="44" spans="1:15" ht="37.5" customHeight="1" x14ac:dyDescent="0.25">
      <c r="A44" s="111" t="s">
        <v>59</v>
      </c>
      <c r="B44" s="36" t="s">
        <v>60</v>
      </c>
      <c r="C44" s="111" t="s">
        <v>11</v>
      </c>
      <c r="D44" s="111" t="s">
        <v>12</v>
      </c>
      <c r="E44" s="101">
        <f>F44+G44</f>
        <v>2000</v>
      </c>
      <c r="F44" s="101">
        <f>H44+J44+L44</f>
        <v>600</v>
      </c>
      <c r="G44" s="131">
        <f>I44+K44+M44</f>
        <v>1400</v>
      </c>
      <c r="H44" s="101">
        <v>300</v>
      </c>
      <c r="I44" s="101">
        <v>700</v>
      </c>
      <c r="J44" s="101">
        <v>150</v>
      </c>
      <c r="K44" s="101">
        <v>350</v>
      </c>
      <c r="L44" s="101">
        <v>150</v>
      </c>
      <c r="M44" s="101">
        <v>350</v>
      </c>
      <c r="N44" s="111" t="s">
        <v>62</v>
      </c>
      <c r="O44" s="16"/>
    </row>
    <row r="45" spans="1:15" ht="37.5" customHeight="1" x14ac:dyDescent="0.25">
      <c r="A45" s="98"/>
      <c r="B45" s="36" t="s">
        <v>61</v>
      </c>
      <c r="C45" s="98"/>
      <c r="D45" s="98"/>
      <c r="E45" s="103"/>
      <c r="F45" s="119"/>
      <c r="G45" s="132"/>
      <c r="H45" s="103"/>
      <c r="I45" s="103"/>
      <c r="J45" s="103"/>
      <c r="K45" s="103"/>
      <c r="L45" s="103"/>
      <c r="M45" s="103"/>
      <c r="N45" s="98"/>
      <c r="O45" s="16"/>
    </row>
    <row r="46" spans="1:15" s="10" customFormat="1" ht="18" customHeight="1" x14ac:dyDescent="0.25">
      <c r="A46" s="76" t="s">
        <v>63</v>
      </c>
      <c r="B46" s="77"/>
      <c r="C46" s="77"/>
      <c r="D46" s="78"/>
      <c r="E46" s="46">
        <f>SUM(E42:E45)</f>
        <v>3700</v>
      </c>
      <c r="F46" s="46">
        <f t="shared" ref="F46:M46" si="24">SUM(F42:F45)</f>
        <v>1110</v>
      </c>
      <c r="G46" s="46">
        <f t="shared" si="24"/>
        <v>2590</v>
      </c>
      <c r="H46" s="46">
        <f t="shared" si="24"/>
        <v>450</v>
      </c>
      <c r="I46" s="46">
        <f t="shared" si="24"/>
        <v>1050</v>
      </c>
      <c r="J46" s="46">
        <f t="shared" si="24"/>
        <v>330</v>
      </c>
      <c r="K46" s="46">
        <f t="shared" si="24"/>
        <v>770</v>
      </c>
      <c r="L46" s="46">
        <f t="shared" si="24"/>
        <v>330</v>
      </c>
      <c r="M46" s="46">
        <f t="shared" si="24"/>
        <v>770</v>
      </c>
      <c r="N46" s="31"/>
      <c r="O46" s="11"/>
    </row>
    <row r="47" spans="1:15" s="54" customFormat="1" ht="34.5" customHeight="1" x14ac:dyDescent="0.25">
      <c r="A47" s="112" t="s">
        <v>65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53"/>
    </row>
    <row r="48" spans="1:15" ht="66" customHeight="1" x14ac:dyDescent="0.25">
      <c r="A48" s="36" t="s">
        <v>66</v>
      </c>
      <c r="B48" s="36" t="s">
        <v>67</v>
      </c>
      <c r="C48" s="36" t="s">
        <v>11</v>
      </c>
      <c r="D48" s="36" t="s">
        <v>12</v>
      </c>
      <c r="E48" s="44">
        <f t="shared" ref="E48" si="25">F48+G48</f>
        <v>150</v>
      </c>
      <c r="F48" s="45">
        <f t="shared" ref="F48" si="26">H48+J48+L48</f>
        <v>45</v>
      </c>
      <c r="G48" s="45">
        <f t="shared" ref="G48" si="27">I48+K48+M48</f>
        <v>105</v>
      </c>
      <c r="H48" s="44">
        <v>15</v>
      </c>
      <c r="I48" s="44">
        <v>35</v>
      </c>
      <c r="J48" s="44">
        <v>15</v>
      </c>
      <c r="K48" s="44">
        <v>35</v>
      </c>
      <c r="L48" s="44">
        <v>15</v>
      </c>
      <c r="M48" s="44">
        <v>35</v>
      </c>
      <c r="N48" s="63" t="s">
        <v>68</v>
      </c>
      <c r="O48" s="16"/>
    </row>
    <row r="49" spans="1:15" ht="22.5" customHeight="1" x14ac:dyDescent="0.25">
      <c r="A49" s="76" t="s">
        <v>69</v>
      </c>
      <c r="B49" s="77"/>
      <c r="C49" s="77"/>
      <c r="D49" s="78"/>
      <c r="E49" s="46">
        <f>SUM(E48)</f>
        <v>150</v>
      </c>
      <c r="F49" s="46">
        <f t="shared" ref="F49:M49" si="28">SUM(F48)</f>
        <v>45</v>
      </c>
      <c r="G49" s="46">
        <f t="shared" si="28"/>
        <v>105</v>
      </c>
      <c r="H49" s="46">
        <f t="shared" si="28"/>
        <v>15</v>
      </c>
      <c r="I49" s="46">
        <f t="shared" si="28"/>
        <v>35</v>
      </c>
      <c r="J49" s="46">
        <f t="shared" si="28"/>
        <v>15</v>
      </c>
      <c r="K49" s="46">
        <f t="shared" si="28"/>
        <v>35</v>
      </c>
      <c r="L49" s="46">
        <f t="shared" si="28"/>
        <v>15</v>
      </c>
      <c r="M49" s="46">
        <f t="shared" si="28"/>
        <v>35</v>
      </c>
      <c r="N49" s="30"/>
      <c r="O49" s="16"/>
    </row>
    <row r="50" spans="1:15" ht="23.25" customHeight="1" x14ac:dyDescent="0.25">
      <c r="A50" s="57"/>
      <c r="B50" s="58" t="s">
        <v>97</v>
      </c>
      <c r="C50" s="58"/>
      <c r="D50" s="58"/>
      <c r="E50" s="61">
        <f>E16+E30+E40+E49+E46</f>
        <v>842150</v>
      </c>
      <c r="F50" s="61">
        <f t="shared" ref="F50:M50" si="29">F16+F30+F40+F49+F46</f>
        <v>252645</v>
      </c>
      <c r="G50" s="61">
        <f t="shared" si="29"/>
        <v>589505</v>
      </c>
      <c r="H50" s="61">
        <f t="shared" si="29"/>
        <v>6315</v>
      </c>
      <c r="I50" s="61">
        <f t="shared" si="29"/>
        <v>14735</v>
      </c>
      <c r="J50" s="61">
        <f t="shared" si="29"/>
        <v>123195</v>
      </c>
      <c r="K50" s="61">
        <f t="shared" si="29"/>
        <v>287455</v>
      </c>
      <c r="L50" s="61">
        <f t="shared" si="29"/>
        <v>123135</v>
      </c>
      <c r="M50" s="61">
        <f t="shared" si="29"/>
        <v>287315</v>
      </c>
      <c r="N50" s="60"/>
      <c r="O50" s="56"/>
    </row>
    <row r="51" spans="1:15" s="52" customFormat="1" ht="27" customHeight="1" x14ac:dyDescent="0.25">
      <c r="A51" s="112" t="s">
        <v>98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55"/>
    </row>
    <row r="52" spans="1:15" ht="60" customHeight="1" x14ac:dyDescent="0.25">
      <c r="A52" s="111" t="s">
        <v>71</v>
      </c>
      <c r="B52" s="36" t="s">
        <v>72</v>
      </c>
      <c r="C52" s="36" t="s">
        <v>11</v>
      </c>
      <c r="D52" s="121" t="s">
        <v>12</v>
      </c>
      <c r="E52" s="44">
        <f t="shared" ref="E52:E57" si="30">F52+G52</f>
        <v>309</v>
      </c>
      <c r="F52" s="45">
        <f t="shared" ref="F52:G57" si="31">H52+J52+L52</f>
        <v>309</v>
      </c>
      <c r="G52" s="45">
        <f t="shared" si="31"/>
        <v>0</v>
      </c>
      <c r="H52" s="44">
        <v>96</v>
      </c>
      <c r="I52" s="44"/>
      <c r="J52" s="44">
        <v>103</v>
      </c>
      <c r="K52" s="44"/>
      <c r="L52" s="44">
        <v>110</v>
      </c>
      <c r="M52" s="44"/>
      <c r="N52" s="111" t="s">
        <v>74</v>
      </c>
      <c r="O52" s="16"/>
    </row>
    <row r="53" spans="1:15" ht="31.5" customHeight="1" x14ac:dyDescent="0.25">
      <c r="A53" s="97"/>
      <c r="B53" s="36" t="s">
        <v>73</v>
      </c>
      <c r="C53" s="36" t="s">
        <v>11</v>
      </c>
      <c r="D53" s="122"/>
      <c r="E53" s="44">
        <f t="shared" si="30"/>
        <v>95</v>
      </c>
      <c r="F53" s="45">
        <f t="shared" si="31"/>
        <v>95</v>
      </c>
      <c r="G53" s="45">
        <f t="shared" si="31"/>
        <v>0</v>
      </c>
      <c r="H53" s="44">
        <v>30</v>
      </c>
      <c r="I53" s="44"/>
      <c r="J53" s="44">
        <v>32</v>
      </c>
      <c r="K53" s="44"/>
      <c r="L53" s="44">
        <v>33</v>
      </c>
      <c r="M53" s="44"/>
      <c r="N53" s="97"/>
      <c r="O53" s="16"/>
    </row>
    <row r="54" spans="1:15" ht="30" customHeight="1" x14ac:dyDescent="0.25">
      <c r="A54" s="97"/>
      <c r="B54" s="36" t="s">
        <v>75</v>
      </c>
      <c r="C54" s="36" t="s">
        <v>11</v>
      </c>
      <c r="D54" s="123"/>
      <c r="E54" s="44">
        <f t="shared" si="30"/>
        <v>95</v>
      </c>
      <c r="F54" s="45">
        <f t="shared" si="31"/>
        <v>95</v>
      </c>
      <c r="G54" s="45">
        <f t="shared" si="31"/>
        <v>0</v>
      </c>
      <c r="H54" s="44">
        <v>30</v>
      </c>
      <c r="I54" s="44"/>
      <c r="J54" s="44">
        <v>32</v>
      </c>
      <c r="K54" s="44"/>
      <c r="L54" s="44">
        <v>33</v>
      </c>
      <c r="M54" s="44"/>
      <c r="N54" s="98"/>
      <c r="O54" s="16"/>
    </row>
    <row r="55" spans="1:15" ht="68.25" customHeight="1" x14ac:dyDescent="0.25">
      <c r="A55" s="97"/>
      <c r="B55" s="36" t="s">
        <v>76</v>
      </c>
      <c r="C55" s="36" t="s">
        <v>11</v>
      </c>
      <c r="D55" s="63" t="s">
        <v>93</v>
      </c>
      <c r="E55" s="44">
        <f t="shared" si="30"/>
        <v>48</v>
      </c>
      <c r="F55" s="45">
        <f t="shared" si="31"/>
        <v>48</v>
      </c>
      <c r="G55" s="45">
        <f t="shared" si="31"/>
        <v>0</v>
      </c>
      <c r="H55" s="44">
        <v>15</v>
      </c>
      <c r="I55" s="44"/>
      <c r="J55" s="44">
        <v>16</v>
      </c>
      <c r="K55" s="44"/>
      <c r="L55" s="44">
        <v>17</v>
      </c>
      <c r="M55" s="44"/>
      <c r="N55" s="111" t="s">
        <v>77</v>
      </c>
      <c r="O55" s="16"/>
    </row>
    <row r="56" spans="1:15" ht="34.5" customHeight="1" x14ac:dyDescent="0.25">
      <c r="A56" s="97"/>
      <c r="B56" s="36" t="s">
        <v>78</v>
      </c>
      <c r="C56" s="36" t="s">
        <v>11</v>
      </c>
      <c r="D56" s="97" t="s">
        <v>93</v>
      </c>
      <c r="E56" s="44">
        <f t="shared" si="30"/>
        <v>48</v>
      </c>
      <c r="F56" s="45">
        <f t="shared" si="31"/>
        <v>48</v>
      </c>
      <c r="G56" s="45">
        <f t="shared" si="31"/>
        <v>0</v>
      </c>
      <c r="H56" s="44">
        <v>15</v>
      </c>
      <c r="I56" s="44"/>
      <c r="J56" s="44">
        <v>16</v>
      </c>
      <c r="K56" s="44"/>
      <c r="L56" s="44">
        <v>17</v>
      </c>
      <c r="M56" s="44"/>
      <c r="N56" s="97"/>
      <c r="O56" s="16"/>
    </row>
    <row r="57" spans="1:15" ht="41.25" customHeight="1" x14ac:dyDescent="0.25">
      <c r="A57" s="98"/>
      <c r="B57" s="36" t="s">
        <v>79</v>
      </c>
      <c r="C57" s="36" t="s">
        <v>11</v>
      </c>
      <c r="D57" s="98"/>
      <c r="E57" s="44">
        <f t="shared" si="30"/>
        <v>0</v>
      </c>
      <c r="F57" s="45"/>
      <c r="G57" s="45">
        <f t="shared" si="31"/>
        <v>0</v>
      </c>
      <c r="H57" s="44"/>
      <c r="I57" s="44"/>
      <c r="J57" s="44"/>
      <c r="K57" s="44"/>
      <c r="L57" s="44"/>
      <c r="M57" s="44"/>
      <c r="N57" s="98"/>
      <c r="O57" s="16"/>
    </row>
    <row r="58" spans="1:15" ht="20.45" customHeight="1" x14ac:dyDescent="0.25">
      <c r="A58" s="76" t="s">
        <v>80</v>
      </c>
      <c r="B58" s="77"/>
      <c r="C58" s="77"/>
      <c r="D58" s="78"/>
      <c r="E58" s="46">
        <f>SUM(E52:E57)</f>
        <v>595</v>
      </c>
      <c r="F58" s="47">
        <f t="shared" ref="F58:M58" si="32">SUM(F52:F57)</f>
        <v>595</v>
      </c>
      <c r="G58" s="47">
        <f t="shared" si="32"/>
        <v>0</v>
      </c>
      <c r="H58" s="47">
        <f t="shared" si="32"/>
        <v>186</v>
      </c>
      <c r="I58" s="47">
        <f t="shared" si="32"/>
        <v>0</v>
      </c>
      <c r="J58" s="47">
        <f t="shared" si="32"/>
        <v>199</v>
      </c>
      <c r="K58" s="47">
        <f t="shared" si="32"/>
        <v>0</v>
      </c>
      <c r="L58" s="47">
        <f t="shared" si="32"/>
        <v>210</v>
      </c>
      <c r="M58" s="47">
        <f t="shared" si="32"/>
        <v>0</v>
      </c>
      <c r="N58" s="30"/>
      <c r="O58" s="16"/>
    </row>
    <row r="59" spans="1:15" ht="23.45" customHeight="1" x14ac:dyDescent="0.25">
      <c r="A59" s="88" t="s">
        <v>81</v>
      </c>
      <c r="B59" s="89"/>
      <c r="C59" s="89"/>
      <c r="D59" s="90"/>
      <c r="E59" s="46">
        <f>E50+E58</f>
        <v>842745</v>
      </c>
      <c r="F59" s="46">
        <f t="shared" ref="F59:M59" si="33">F50+F58</f>
        <v>253240</v>
      </c>
      <c r="G59" s="46">
        <f t="shared" si="33"/>
        <v>589505</v>
      </c>
      <c r="H59" s="46">
        <f t="shared" si="33"/>
        <v>6501</v>
      </c>
      <c r="I59" s="46">
        <f t="shared" si="33"/>
        <v>14735</v>
      </c>
      <c r="J59" s="46">
        <f t="shared" si="33"/>
        <v>123394</v>
      </c>
      <c r="K59" s="46">
        <f t="shared" si="33"/>
        <v>287455</v>
      </c>
      <c r="L59" s="46">
        <f t="shared" si="33"/>
        <v>123345</v>
      </c>
      <c r="M59" s="46">
        <f t="shared" si="33"/>
        <v>287315</v>
      </c>
      <c r="N59" s="30"/>
      <c r="O59" s="16"/>
    </row>
    <row r="60" spans="1:15" s="28" customFormat="1" ht="24" customHeight="1" x14ac:dyDescent="0.25">
      <c r="A60" s="41"/>
      <c r="B60" s="41"/>
      <c r="C60" s="41"/>
      <c r="D60" s="41"/>
      <c r="E60" s="24"/>
      <c r="F60" s="29"/>
      <c r="G60" s="29"/>
      <c r="H60" s="24"/>
      <c r="I60" s="24"/>
      <c r="J60" s="24"/>
      <c r="K60" s="24"/>
      <c r="L60" s="24"/>
      <c r="M60" s="24"/>
      <c r="N60" s="33"/>
      <c r="O60" s="27"/>
    </row>
    <row r="61" spans="1:15" s="28" customFormat="1" ht="16.899999999999999" customHeight="1" x14ac:dyDescent="0.25">
      <c r="A61" s="116" t="s">
        <v>82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27"/>
    </row>
    <row r="62" spans="1:15" s="28" customFormat="1" x14ac:dyDescent="0.25">
      <c r="A62" s="42"/>
      <c r="B62" s="42"/>
      <c r="C62" s="42"/>
      <c r="D62" s="42"/>
      <c r="E62" s="25"/>
      <c r="H62" s="25"/>
      <c r="I62" s="25"/>
      <c r="J62" s="25"/>
      <c r="K62" s="25"/>
      <c r="L62" s="25"/>
      <c r="M62" s="25"/>
      <c r="N62" s="34"/>
    </row>
    <row r="63" spans="1:15" s="28" customFormat="1" x14ac:dyDescent="0.25">
      <c r="A63" s="42"/>
      <c r="B63" s="42"/>
      <c r="C63" s="126" t="s">
        <v>105</v>
      </c>
      <c r="D63" s="126"/>
      <c r="E63" s="25"/>
      <c r="H63" s="25"/>
      <c r="I63" s="25"/>
      <c r="J63" s="25"/>
      <c r="K63" s="25"/>
      <c r="L63" s="25"/>
      <c r="M63" s="25"/>
      <c r="N63" s="34"/>
    </row>
    <row r="64" spans="1:15" s="28" customFormat="1" x14ac:dyDescent="0.25">
      <c r="A64" s="42"/>
      <c r="B64" s="42"/>
      <c r="C64" s="42"/>
      <c r="D64" s="42"/>
      <c r="E64" s="25"/>
      <c r="H64" s="25"/>
      <c r="I64" s="25"/>
      <c r="J64" s="25"/>
      <c r="K64" s="25"/>
      <c r="L64" s="25"/>
      <c r="M64" s="25"/>
      <c r="N64" s="34"/>
    </row>
    <row r="65" spans="1:14" s="28" customFormat="1" x14ac:dyDescent="0.25">
      <c r="A65" s="42"/>
      <c r="B65" s="42"/>
      <c r="C65" s="42"/>
      <c r="D65" s="42"/>
      <c r="E65" s="25"/>
      <c r="H65" s="25"/>
      <c r="I65" s="25"/>
      <c r="J65" s="25"/>
      <c r="K65" s="25"/>
      <c r="L65" s="25"/>
      <c r="M65" s="25"/>
      <c r="N65" s="34"/>
    </row>
    <row r="66" spans="1:14" s="28" customFormat="1" x14ac:dyDescent="0.25">
      <c r="A66" s="42"/>
      <c r="B66" s="42"/>
      <c r="C66" s="42"/>
      <c r="D66" s="42"/>
      <c r="E66" s="25"/>
      <c r="H66" s="25"/>
      <c r="I66" s="25"/>
      <c r="J66" s="25"/>
      <c r="K66" s="25"/>
      <c r="L66" s="25"/>
      <c r="M66" s="25"/>
      <c r="N66" s="34"/>
    </row>
    <row r="67" spans="1:14" s="28" customFormat="1" x14ac:dyDescent="0.25">
      <c r="A67" s="42"/>
      <c r="B67" s="42"/>
      <c r="C67" s="42"/>
      <c r="D67" s="42"/>
      <c r="E67" s="25"/>
      <c r="H67" s="25"/>
      <c r="I67" s="25"/>
      <c r="J67" s="25"/>
      <c r="K67" s="25"/>
      <c r="L67" s="25"/>
      <c r="M67" s="25"/>
      <c r="N67" s="34"/>
    </row>
    <row r="68" spans="1:14" s="28" customFormat="1" x14ac:dyDescent="0.25">
      <c r="A68" s="42"/>
      <c r="B68" s="42"/>
      <c r="C68" s="42"/>
      <c r="D68" s="42"/>
      <c r="E68" s="25"/>
      <c r="H68" s="25"/>
      <c r="I68" s="25"/>
      <c r="J68" s="25"/>
      <c r="K68" s="25"/>
      <c r="L68" s="25"/>
      <c r="M68" s="25"/>
      <c r="N68" s="34"/>
    </row>
    <row r="69" spans="1:14" s="28" customFormat="1" x14ac:dyDescent="0.25">
      <c r="A69" s="42"/>
      <c r="B69" s="42"/>
      <c r="C69" s="42"/>
      <c r="D69" s="42"/>
      <c r="E69" s="25"/>
      <c r="H69" s="25"/>
      <c r="I69" s="25"/>
      <c r="J69" s="25"/>
      <c r="K69" s="25"/>
      <c r="L69" s="25"/>
      <c r="M69" s="25"/>
      <c r="N69" s="34"/>
    </row>
    <row r="70" spans="1:14" s="28" customFormat="1" x14ac:dyDescent="0.25">
      <c r="A70" s="42"/>
      <c r="B70" s="42"/>
      <c r="C70" s="42"/>
      <c r="D70" s="42"/>
      <c r="E70" s="25"/>
      <c r="H70" s="25"/>
      <c r="I70" s="25"/>
      <c r="J70" s="25"/>
      <c r="K70" s="25"/>
      <c r="L70" s="25"/>
      <c r="M70" s="25"/>
      <c r="N70" s="34"/>
    </row>
    <row r="71" spans="1:14" s="28" customFormat="1" x14ac:dyDescent="0.25">
      <c r="A71" s="42"/>
      <c r="B71" s="42"/>
      <c r="C71" s="42"/>
      <c r="D71" s="42"/>
      <c r="E71" s="25"/>
      <c r="H71" s="25"/>
      <c r="I71" s="25"/>
      <c r="J71" s="25"/>
      <c r="K71" s="25"/>
      <c r="L71" s="25"/>
      <c r="M71" s="25"/>
      <c r="N71" s="34"/>
    </row>
    <row r="72" spans="1:14" s="28" customFormat="1" x14ac:dyDescent="0.25">
      <c r="A72" s="42"/>
      <c r="B72" s="42"/>
      <c r="C72" s="42"/>
      <c r="D72" s="42"/>
      <c r="E72" s="25"/>
      <c r="H72" s="25"/>
      <c r="I72" s="25"/>
      <c r="J72" s="25"/>
      <c r="K72" s="25"/>
      <c r="L72" s="25"/>
      <c r="M72" s="25"/>
      <c r="N72" s="34"/>
    </row>
    <row r="73" spans="1:14" s="28" customFormat="1" x14ac:dyDescent="0.25">
      <c r="A73" s="42"/>
      <c r="B73" s="42"/>
      <c r="C73" s="42"/>
      <c r="D73" s="42"/>
      <c r="E73" s="25"/>
      <c r="H73" s="25"/>
      <c r="I73" s="25"/>
      <c r="J73" s="25"/>
      <c r="K73" s="25"/>
      <c r="L73" s="25"/>
      <c r="M73" s="25"/>
      <c r="N73" s="34"/>
    </row>
    <row r="74" spans="1:14" s="28" customFormat="1" x14ac:dyDescent="0.25">
      <c r="A74" s="42"/>
      <c r="B74" s="42"/>
      <c r="C74" s="42"/>
      <c r="D74" s="42"/>
      <c r="E74" s="25"/>
      <c r="H74" s="25"/>
      <c r="I74" s="25"/>
      <c r="J74" s="25"/>
      <c r="K74" s="25"/>
      <c r="L74" s="25"/>
      <c r="M74" s="25"/>
      <c r="N74" s="34"/>
    </row>
    <row r="75" spans="1:14" s="28" customFormat="1" x14ac:dyDescent="0.25">
      <c r="A75" s="42"/>
      <c r="B75" s="42"/>
      <c r="C75" s="42"/>
      <c r="D75" s="42"/>
      <c r="E75" s="25"/>
      <c r="H75" s="25"/>
      <c r="I75" s="25"/>
      <c r="J75" s="25"/>
      <c r="K75" s="25"/>
      <c r="L75" s="25"/>
      <c r="M75" s="25"/>
      <c r="N75" s="34"/>
    </row>
    <row r="76" spans="1:14" s="28" customFormat="1" x14ac:dyDescent="0.25">
      <c r="A76" s="42"/>
      <c r="B76" s="42"/>
      <c r="C76" s="42"/>
      <c r="D76" s="42"/>
      <c r="E76" s="25"/>
      <c r="H76" s="25"/>
      <c r="I76" s="25"/>
      <c r="J76" s="25"/>
      <c r="K76" s="25"/>
      <c r="L76" s="25"/>
      <c r="M76" s="25"/>
      <c r="N76" s="34"/>
    </row>
    <row r="77" spans="1:14" s="28" customFormat="1" x14ac:dyDescent="0.25">
      <c r="A77" s="42"/>
      <c r="B77" s="42"/>
      <c r="C77" s="42"/>
      <c r="D77" s="42"/>
      <c r="E77" s="25"/>
      <c r="H77" s="25"/>
      <c r="I77" s="25"/>
      <c r="J77" s="25"/>
      <c r="K77" s="25"/>
      <c r="L77" s="25"/>
      <c r="M77" s="25"/>
      <c r="N77" s="34"/>
    </row>
    <row r="78" spans="1:14" s="28" customFormat="1" x14ac:dyDescent="0.25">
      <c r="A78" s="42"/>
      <c r="B78" s="42"/>
      <c r="C78" s="42"/>
      <c r="D78" s="42"/>
      <c r="E78" s="25"/>
      <c r="H78" s="25"/>
      <c r="I78" s="25"/>
      <c r="J78" s="25"/>
      <c r="K78" s="25"/>
      <c r="L78" s="25"/>
      <c r="M78" s="25"/>
      <c r="N78" s="34"/>
    </row>
    <row r="79" spans="1:14" s="28" customFormat="1" x14ac:dyDescent="0.25">
      <c r="A79" s="42"/>
      <c r="B79" s="42"/>
      <c r="C79" s="42"/>
      <c r="D79" s="42"/>
      <c r="E79" s="25"/>
      <c r="H79" s="25"/>
      <c r="I79" s="25"/>
      <c r="J79" s="25"/>
      <c r="K79" s="25"/>
      <c r="L79" s="25"/>
      <c r="M79" s="25"/>
      <c r="N79" s="34"/>
    </row>
    <row r="80" spans="1:14" s="28" customFormat="1" x14ac:dyDescent="0.25">
      <c r="A80" s="42"/>
      <c r="B80" s="42"/>
      <c r="C80" s="42"/>
      <c r="D80" s="42"/>
      <c r="E80" s="25"/>
      <c r="H80" s="25"/>
      <c r="I80" s="25"/>
      <c r="J80" s="25"/>
      <c r="K80" s="25"/>
      <c r="L80" s="25"/>
      <c r="M80" s="25"/>
      <c r="N80" s="34"/>
    </row>
    <row r="81" spans="1:14" s="28" customFormat="1" x14ac:dyDescent="0.25">
      <c r="A81" s="42"/>
      <c r="B81" s="42"/>
      <c r="C81" s="42"/>
      <c r="D81" s="42"/>
      <c r="E81" s="25"/>
      <c r="H81" s="25"/>
      <c r="I81" s="25"/>
      <c r="J81" s="25"/>
      <c r="K81" s="25"/>
      <c r="L81" s="25"/>
      <c r="M81" s="25"/>
      <c r="N81" s="34"/>
    </row>
    <row r="82" spans="1:14" s="28" customFormat="1" x14ac:dyDescent="0.25">
      <c r="A82" s="42"/>
      <c r="B82" s="42"/>
      <c r="C82" s="42"/>
      <c r="D82" s="42"/>
      <c r="E82" s="25"/>
      <c r="H82" s="25"/>
      <c r="I82" s="25"/>
      <c r="J82" s="25"/>
      <c r="K82" s="25"/>
      <c r="L82" s="25"/>
      <c r="M82" s="25"/>
      <c r="N82" s="34"/>
    </row>
    <row r="83" spans="1:14" s="28" customFormat="1" x14ac:dyDescent="0.25">
      <c r="A83" s="42"/>
      <c r="B83" s="42"/>
      <c r="C83" s="42"/>
      <c r="D83" s="42"/>
      <c r="E83" s="25"/>
      <c r="H83" s="25"/>
      <c r="I83" s="25"/>
      <c r="J83" s="25"/>
      <c r="K83" s="25"/>
      <c r="L83" s="25"/>
      <c r="M83" s="25"/>
      <c r="N83" s="34"/>
    </row>
    <row r="84" spans="1:14" s="28" customFormat="1" x14ac:dyDescent="0.25">
      <c r="A84" s="42"/>
      <c r="B84" s="42"/>
      <c r="C84" s="42"/>
      <c r="D84" s="42"/>
      <c r="E84" s="25"/>
      <c r="H84" s="25"/>
      <c r="I84" s="25"/>
      <c r="J84" s="25"/>
      <c r="K84" s="25"/>
      <c r="L84" s="25"/>
      <c r="M84" s="25"/>
      <c r="N84" s="34"/>
    </row>
    <row r="85" spans="1:14" s="28" customFormat="1" x14ac:dyDescent="0.25">
      <c r="A85" s="42"/>
      <c r="B85" s="42"/>
      <c r="C85" s="42"/>
      <c r="D85" s="42"/>
      <c r="E85" s="25"/>
      <c r="H85" s="25"/>
      <c r="I85" s="25"/>
      <c r="J85" s="25"/>
      <c r="K85" s="25"/>
      <c r="L85" s="25"/>
      <c r="M85" s="25"/>
      <c r="N85" s="34"/>
    </row>
    <row r="86" spans="1:14" s="28" customFormat="1" x14ac:dyDescent="0.25">
      <c r="A86" s="42"/>
      <c r="B86" s="42"/>
      <c r="C86" s="42"/>
      <c r="D86" s="42"/>
      <c r="E86" s="25"/>
      <c r="H86" s="25"/>
      <c r="I86" s="25"/>
      <c r="J86" s="25"/>
      <c r="K86" s="25"/>
      <c r="L86" s="25"/>
      <c r="M86" s="25"/>
      <c r="N86" s="34"/>
    </row>
    <row r="87" spans="1:14" s="28" customFormat="1" x14ac:dyDescent="0.25">
      <c r="A87" s="42"/>
      <c r="B87" s="42"/>
      <c r="C87" s="42"/>
      <c r="D87" s="42"/>
      <c r="E87" s="25"/>
      <c r="H87" s="25"/>
      <c r="I87" s="25"/>
      <c r="J87" s="25"/>
      <c r="K87" s="25"/>
      <c r="L87" s="25"/>
      <c r="M87" s="25"/>
      <c r="N87" s="34"/>
    </row>
    <row r="88" spans="1:14" s="28" customFormat="1" x14ac:dyDescent="0.25">
      <c r="A88" s="42"/>
      <c r="B88" s="42"/>
      <c r="C88" s="42"/>
      <c r="D88" s="42"/>
      <c r="E88" s="25"/>
      <c r="H88" s="25"/>
      <c r="I88" s="25"/>
      <c r="J88" s="25"/>
      <c r="K88" s="25"/>
      <c r="L88" s="25"/>
      <c r="M88" s="25"/>
      <c r="N88" s="34"/>
    </row>
    <row r="89" spans="1:14" s="28" customFormat="1" x14ac:dyDescent="0.25">
      <c r="A89" s="42"/>
      <c r="B89" s="42"/>
      <c r="C89" s="42"/>
      <c r="D89" s="42"/>
      <c r="E89" s="25"/>
      <c r="H89" s="25"/>
      <c r="I89" s="25"/>
      <c r="J89" s="25"/>
      <c r="K89" s="25"/>
      <c r="L89" s="25"/>
      <c r="M89" s="25"/>
      <c r="N89" s="34"/>
    </row>
    <row r="90" spans="1:14" s="28" customFormat="1" x14ac:dyDescent="0.25">
      <c r="A90" s="42"/>
      <c r="B90" s="42"/>
      <c r="C90" s="42"/>
      <c r="D90" s="42"/>
      <c r="E90" s="25"/>
      <c r="H90" s="25"/>
      <c r="I90" s="25"/>
      <c r="J90" s="25"/>
      <c r="K90" s="25"/>
      <c r="L90" s="25"/>
      <c r="M90" s="25"/>
      <c r="N90" s="34"/>
    </row>
    <row r="91" spans="1:14" s="28" customFormat="1" x14ac:dyDescent="0.25">
      <c r="A91" s="42"/>
      <c r="B91" s="42"/>
      <c r="C91" s="42"/>
      <c r="D91" s="42"/>
      <c r="E91" s="25"/>
      <c r="H91" s="25"/>
      <c r="I91" s="25"/>
      <c r="J91" s="25"/>
      <c r="K91" s="25"/>
      <c r="L91" s="25"/>
      <c r="M91" s="25"/>
      <c r="N91" s="34"/>
    </row>
    <row r="92" spans="1:14" s="28" customFormat="1" x14ac:dyDescent="0.25">
      <c r="A92" s="42"/>
      <c r="B92" s="42"/>
      <c r="C92" s="42"/>
      <c r="D92" s="42"/>
      <c r="E92" s="25"/>
      <c r="H92" s="25"/>
      <c r="I92" s="25"/>
      <c r="J92" s="25"/>
      <c r="K92" s="25"/>
      <c r="L92" s="25"/>
      <c r="M92" s="25"/>
      <c r="N92" s="34"/>
    </row>
    <row r="93" spans="1:14" s="28" customFormat="1" x14ac:dyDescent="0.25">
      <c r="A93" s="42"/>
      <c r="B93" s="42"/>
      <c r="C93" s="42"/>
      <c r="D93" s="42"/>
      <c r="E93" s="25"/>
      <c r="H93" s="25"/>
      <c r="I93" s="25"/>
      <c r="J93" s="25"/>
      <c r="K93" s="25"/>
      <c r="L93" s="25"/>
      <c r="M93" s="25"/>
      <c r="N93" s="34"/>
    </row>
    <row r="94" spans="1:14" s="28" customFormat="1" x14ac:dyDescent="0.25">
      <c r="A94" s="42"/>
      <c r="B94" s="42"/>
      <c r="C94" s="42"/>
      <c r="D94" s="42"/>
      <c r="E94" s="25"/>
      <c r="H94" s="25"/>
      <c r="I94" s="25"/>
      <c r="J94" s="25"/>
      <c r="K94" s="25"/>
      <c r="L94" s="25"/>
      <c r="M94" s="25"/>
      <c r="N94" s="34"/>
    </row>
    <row r="95" spans="1:14" s="28" customFormat="1" x14ac:dyDescent="0.25">
      <c r="A95" s="42"/>
      <c r="B95" s="42"/>
      <c r="C95" s="42"/>
      <c r="D95" s="42"/>
      <c r="E95" s="25"/>
      <c r="H95" s="25"/>
      <c r="I95" s="25"/>
      <c r="J95" s="25"/>
      <c r="K95" s="25"/>
      <c r="L95" s="25"/>
      <c r="M95" s="25"/>
      <c r="N95" s="34"/>
    </row>
    <row r="96" spans="1:14" s="28" customFormat="1" x14ac:dyDescent="0.25">
      <c r="A96" s="42"/>
      <c r="B96" s="42"/>
      <c r="C96" s="42"/>
      <c r="D96" s="42"/>
      <c r="E96" s="25"/>
      <c r="H96" s="25"/>
      <c r="I96" s="25"/>
      <c r="J96" s="25"/>
      <c r="K96" s="25"/>
      <c r="L96" s="25"/>
      <c r="M96" s="25"/>
      <c r="N96" s="34"/>
    </row>
    <row r="97" spans="1:14" s="28" customFormat="1" x14ac:dyDescent="0.25">
      <c r="A97" s="42"/>
      <c r="B97" s="42"/>
      <c r="C97" s="42"/>
      <c r="D97" s="42"/>
      <c r="E97" s="25"/>
      <c r="H97" s="25"/>
      <c r="I97" s="25"/>
      <c r="J97" s="25"/>
      <c r="K97" s="25"/>
      <c r="L97" s="25"/>
      <c r="M97" s="25"/>
      <c r="N97" s="34"/>
    </row>
    <row r="98" spans="1:14" s="28" customFormat="1" x14ac:dyDescent="0.25">
      <c r="A98" s="42"/>
      <c r="B98" s="42"/>
      <c r="C98" s="42"/>
      <c r="D98" s="42"/>
      <c r="E98" s="25"/>
      <c r="H98" s="25"/>
      <c r="I98" s="25"/>
      <c r="J98" s="25"/>
      <c r="K98" s="25"/>
      <c r="L98" s="25"/>
      <c r="M98" s="25"/>
      <c r="N98" s="34"/>
    </row>
    <row r="99" spans="1:14" s="28" customFormat="1" x14ac:dyDescent="0.25">
      <c r="A99" s="42"/>
      <c r="B99" s="42"/>
      <c r="C99" s="42"/>
      <c r="D99" s="42"/>
      <c r="E99" s="25"/>
      <c r="H99" s="25"/>
      <c r="I99" s="25"/>
      <c r="J99" s="25"/>
      <c r="K99" s="25"/>
      <c r="L99" s="25"/>
      <c r="M99" s="25"/>
      <c r="N99" s="34"/>
    </row>
    <row r="100" spans="1:14" s="28" customFormat="1" x14ac:dyDescent="0.25">
      <c r="A100" s="42"/>
      <c r="B100" s="42"/>
      <c r="C100" s="42"/>
      <c r="D100" s="42"/>
      <c r="E100" s="25"/>
      <c r="H100" s="25"/>
      <c r="I100" s="25"/>
      <c r="J100" s="25"/>
      <c r="K100" s="25"/>
      <c r="L100" s="25"/>
      <c r="M100" s="25"/>
      <c r="N100" s="34"/>
    </row>
    <row r="101" spans="1:14" s="28" customFormat="1" x14ac:dyDescent="0.25">
      <c r="A101" s="42"/>
      <c r="B101" s="42"/>
      <c r="C101" s="42"/>
      <c r="D101" s="42"/>
      <c r="E101" s="25"/>
      <c r="H101" s="25"/>
      <c r="I101" s="25"/>
      <c r="J101" s="25"/>
      <c r="K101" s="25"/>
      <c r="L101" s="25"/>
      <c r="M101" s="25"/>
      <c r="N101" s="34"/>
    </row>
    <row r="102" spans="1:14" s="28" customFormat="1" x14ac:dyDescent="0.25">
      <c r="A102" s="42"/>
      <c r="B102" s="42"/>
      <c r="C102" s="42"/>
      <c r="D102" s="42"/>
      <c r="E102" s="25"/>
      <c r="H102" s="25"/>
      <c r="I102" s="25"/>
      <c r="J102" s="25"/>
      <c r="K102" s="25"/>
      <c r="L102" s="25"/>
      <c r="M102" s="25"/>
      <c r="N102" s="34"/>
    </row>
    <row r="103" spans="1:14" s="28" customFormat="1" x14ac:dyDescent="0.25">
      <c r="A103" s="42"/>
      <c r="B103" s="42"/>
      <c r="C103" s="42"/>
      <c r="D103" s="42"/>
      <c r="E103" s="25"/>
      <c r="H103" s="25"/>
      <c r="I103" s="25"/>
      <c r="J103" s="25"/>
      <c r="K103" s="25"/>
      <c r="L103" s="25"/>
      <c r="M103" s="25"/>
      <c r="N103" s="34"/>
    </row>
  </sheetData>
  <mergeCells count="77">
    <mergeCell ref="C63:D63"/>
    <mergeCell ref="N2:N5"/>
    <mergeCell ref="M1:N1"/>
    <mergeCell ref="B11:N11"/>
    <mergeCell ref="G44:G45"/>
    <mergeCell ref="F44:F45"/>
    <mergeCell ref="L44:L45"/>
    <mergeCell ref="J44:J45"/>
    <mergeCell ref="M20:M28"/>
    <mergeCell ref="L20:L28"/>
    <mergeCell ref="L34:L39"/>
    <mergeCell ref="J34:J39"/>
    <mergeCell ref="G34:G39"/>
    <mergeCell ref="F34:F39"/>
    <mergeCell ref="H34:H39"/>
    <mergeCell ref="I34:I39"/>
    <mergeCell ref="K34:K39"/>
    <mergeCell ref="K20:K28"/>
    <mergeCell ref="J20:J28"/>
    <mergeCell ref="A16:D16"/>
    <mergeCell ref="A17:N17"/>
    <mergeCell ref="A18:A19"/>
    <mergeCell ref="D18:D19"/>
    <mergeCell ref="N18:N19"/>
    <mergeCell ref="A20:A28"/>
    <mergeCell ref="C20:C28"/>
    <mergeCell ref="D20:D28"/>
    <mergeCell ref="H20:H28"/>
    <mergeCell ref="I20:I28"/>
    <mergeCell ref="A59:D59"/>
    <mergeCell ref="A61:N61"/>
    <mergeCell ref="F8:M8"/>
    <mergeCell ref="F20:F28"/>
    <mergeCell ref="G20:G28"/>
    <mergeCell ref="G9:G10"/>
    <mergeCell ref="F9:F10"/>
    <mergeCell ref="E20:E28"/>
    <mergeCell ref="A52:A57"/>
    <mergeCell ref="D52:D54"/>
    <mergeCell ref="N52:N54"/>
    <mergeCell ref="N55:N57"/>
    <mergeCell ref="A58:D58"/>
    <mergeCell ref="M44:M45"/>
    <mergeCell ref="N44:N45"/>
    <mergeCell ref="A12:N12"/>
    <mergeCell ref="A46:D46"/>
    <mergeCell ref="A47:N47"/>
    <mergeCell ref="A49:D49"/>
    <mergeCell ref="A51:N51"/>
    <mergeCell ref="M34:M39"/>
    <mergeCell ref="N34:N39"/>
    <mergeCell ref="A40:D40"/>
    <mergeCell ref="A41:N41"/>
    <mergeCell ref="A44:A45"/>
    <mergeCell ref="C44:C45"/>
    <mergeCell ref="D44:D45"/>
    <mergeCell ref="H44:H45"/>
    <mergeCell ref="I44:I45"/>
    <mergeCell ref="K44:K45"/>
    <mergeCell ref="E34:E39"/>
    <mergeCell ref="E44:E45"/>
    <mergeCell ref="D56:D57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28"/>
    <mergeCell ref="A30:D30"/>
    <mergeCell ref="A31:N31"/>
    <mergeCell ref="A34:A39"/>
    <mergeCell ref="C34:C39"/>
    <mergeCell ref="D34:D39"/>
  </mergeCells>
  <pageMargins left="0.23622047244094491" right="0.23622047244094491" top="0.35433070866141736" bottom="0.35433070866141736" header="0.31496062992125984" footer="0.31496062992125984"/>
  <pageSetup paperSize="9" scale="65" fitToWidth="0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'!Заголовки_для_печати</vt:lpstr>
      <vt:lpstr>'Розбивка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2023-10-10T11:54:51Z</dcterms:modified>
</cp:coreProperties>
</file>