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 defaultThemeVersion="124226"/>
  <xr:revisionPtr revIDLastSave="0" documentId="13_ncr:1_{7FCC6FDE-A40D-46DC-A70C-C4A3C80F7D92}" xr6:coauthVersionLast="45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Розбивка " sheetId="4" r:id="rId1"/>
  </sheets>
  <definedNames>
    <definedName name="_xlnm.Print_Titles" localSheetId="0">'Розбивка '!$6:$8</definedName>
    <definedName name="_xlnm.Print_Area" localSheetId="0">'Розбивка '!$A$1:$O$79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52" i="4" l="1"/>
  <c r="K52" i="4"/>
  <c r="I52" i="4"/>
  <c r="G52" i="4"/>
  <c r="F51" i="4"/>
  <c r="F50" i="4"/>
  <c r="G51" i="4"/>
  <c r="G50" i="4"/>
  <c r="G49" i="4"/>
  <c r="F49" i="4" s="1"/>
  <c r="F52" i="4" l="1"/>
  <c r="G29" i="4"/>
  <c r="F29" i="4" s="1"/>
  <c r="G28" i="4"/>
  <c r="F28" i="4" s="1"/>
  <c r="G27" i="4"/>
  <c r="F27" i="4" s="1"/>
  <c r="G26" i="4"/>
  <c r="F26" i="4" s="1"/>
  <c r="G25" i="4"/>
  <c r="F25" i="4" s="1"/>
  <c r="G24" i="4"/>
  <c r="F24" i="4" s="1"/>
  <c r="G46" i="4"/>
  <c r="G10" i="4"/>
  <c r="G11" i="4"/>
  <c r="G12" i="4"/>
  <c r="I47" i="4"/>
  <c r="J47" i="4"/>
  <c r="K47" i="4"/>
  <c r="L47" i="4"/>
  <c r="M47" i="4"/>
  <c r="N47" i="4"/>
  <c r="G45" i="4"/>
  <c r="G44" i="4"/>
  <c r="H46" i="4"/>
  <c r="H45" i="4"/>
  <c r="H44" i="4"/>
  <c r="G43" i="4"/>
  <c r="G42" i="4"/>
  <c r="G41" i="4"/>
  <c r="H43" i="4"/>
  <c r="H42" i="4"/>
  <c r="H41" i="4"/>
  <c r="I39" i="4"/>
  <c r="J39" i="4"/>
  <c r="K39" i="4"/>
  <c r="L39" i="4"/>
  <c r="M39" i="4"/>
  <c r="N39" i="4"/>
  <c r="G38" i="4"/>
  <c r="G39" i="4" s="1"/>
  <c r="H38" i="4"/>
  <c r="H39" i="4" s="1"/>
  <c r="I36" i="4"/>
  <c r="J36" i="4"/>
  <c r="K36" i="4"/>
  <c r="L36" i="4"/>
  <c r="M36" i="4"/>
  <c r="N36" i="4"/>
  <c r="G34" i="4"/>
  <c r="G33" i="4"/>
  <c r="H34" i="4"/>
  <c r="H33" i="4"/>
  <c r="G32" i="4"/>
  <c r="H32" i="4"/>
  <c r="I30" i="4"/>
  <c r="J30" i="4"/>
  <c r="K30" i="4"/>
  <c r="L30" i="4"/>
  <c r="M30" i="4"/>
  <c r="N30" i="4"/>
  <c r="G23" i="4"/>
  <c r="H23" i="4"/>
  <c r="G22" i="4"/>
  <c r="H22" i="4"/>
  <c r="I20" i="4"/>
  <c r="J20" i="4"/>
  <c r="K20" i="4"/>
  <c r="L20" i="4"/>
  <c r="M20" i="4"/>
  <c r="N20" i="4"/>
  <c r="G19" i="4"/>
  <c r="H19" i="4"/>
  <c r="G17" i="4"/>
  <c r="H17" i="4"/>
  <c r="G16" i="4"/>
  <c r="H16" i="4"/>
  <c r="G15" i="4"/>
  <c r="H15" i="4"/>
  <c r="I13" i="4"/>
  <c r="J13" i="4"/>
  <c r="K13" i="4"/>
  <c r="L13" i="4"/>
  <c r="N13" i="4"/>
  <c r="H11" i="4"/>
  <c r="H12" i="4"/>
  <c r="H10" i="4"/>
  <c r="N53" i="4" l="1"/>
  <c r="L53" i="4"/>
  <c r="K53" i="4"/>
  <c r="J53" i="4"/>
  <c r="I53" i="4"/>
  <c r="H36" i="4"/>
  <c r="F46" i="4"/>
  <c r="H47" i="4"/>
  <c r="G30" i="4"/>
  <c r="G13" i="4"/>
  <c r="G53" i="4" s="1"/>
  <c r="H13" i="4"/>
  <c r="H53" i="4" s="1"/>
  <c r="F16" i="4"/>
  <c r="F19" i="4"/>
  <c r="F33" i="4"/>
  <c r="F15" i="4"/>
  <c r="H30" i="4"/>
  <c r="F23" i="4"/>
  <c r="G36" i="4"/>
  <c r="F34" i="4"/>
  <c r="G47" i="4"/>
  <c r="F44" i="4"/>
  <c r="F17" i="4"/>
  <c r="F45" i="4"/>
  <c r="F32" i="4"/>
  <c r="F38" i="4"/>
  <c r="F39" i="4" s="1"/>
  <c r="G20" i="4"/>
  <c r="F22" i="4"/>
  <c r="F41" i="4"/>
  <c r="H20" i="4"/>
  <c r="F43" i="4"/>
  <c r="F42" i="4"/>
  <c r="F10" i="4"/>
  <c r="M13" i="4"/>
  <c r="M53" i="4" s="1"/>
  <c r="F12" i="4"/>
  <c r="F11" i="4"/>
  <c r="F30" i="4" l="1"/>
  <c r="F36" i="4"/>
  <c r="F20" i="4"/>
  <c r="F47" i="4"/>
  <c r="F13" i="4"/>
  <c r="F53" i="4" s="1"/>
</calcChain>
</file>

<file path=xl/sharedStrings.xml><?xml version="1.0" encoding="utf-8"?>
<sst xmlns="http://schemas.openxmlformats.org/spreadsheetml/2006/main" count="158" uniqueCount="96">
  <si>
    <t>Назва напряму діяльності (пріоритетні завдання)</t>
  </si>
  <si>
    <t>Перелік заходів Програми</t>
  </si>
  <si>
    <t>Термін виконання</t>
  </si>
  <si>
    <t>Виконавці</t>
  </si>
  <si>
    <t>Орієнтовні обсяги фінансування (тис. грн. ) бюджет Лозівської міської ОТГ</t>
  </si>
  <si>
    <t>всього</t>
  </si>
  <si>
    <t>у тому числі за роками</t>
  </si>
  <si>
    <t>Очікуваний результат</t>
  </si>
  <si>
    <t>Мистецькі школи</t>
  </si>
  <si>
    <t>Здійснення заходів щодо розвитку, модернізації та поповнення матеріально-технічної бази мистецьких шкіл</t>
  </si>
  <si>
    <t>Придбання музичних інструментів, обладнання, комп’ютерної техніки, меблів, забезпечення комп’ютерними програмами, тощо</t>
  </si>
  <si>
    <t>Управління культури Лозівської міської ради Харківської області</t>
  </si>
  <si>
    <t>Забезпечення та модернізація матеріально-технічної бази</t>
  </si>
  <si>
    <t>Проведення робіт з капітальних та поточних ремонтів закладів</t>
  </si>
  <si>
    <t>Створення належних умов навчання та праці, покращення стану приміщень, забезпечення енергозбереження</t>
  </si>
  <si>
    <t xml:space="preserve">Ресурсне забезпечення напрямків діяльності та заходи           </t>
  </si>
  <si>
    <t>Виконання вимог пожежної безпеки та охорони праці</t>
  </si>
  <si>
    <t xml:space="preserve">Розробка ПКД та встановлення системи оповіщення та пожежної сигналізації в мистецьких школах </t>
  </si>
  <si>
    <t>Приведення технічної документації та стану пожежної безпеки у відповідність до чинного законодавства</t>
  </si>
  <si>
    <t>Всього</t>
  </si>
  <si>
    <t>Міський Палац культури та сільські заклади клубного типу</t>
  </si>
  <si>
    <t xml:space="preserve">Забезпечення відновлення матеріально-технічної бази та технічного переоснащення закладу </t>
  </si>
  <si>
    <t>Придбання обладнання, меблів, комп’ютерної техніки, оновлення сценічного одягу,  взуття та реквізиту</t>
  </si>
  <si>
    <t>Придбання мобільного клубу</t>
  </si>
  <si>
    <t>Проведення робіт з реконструкції та капітальних, поточних ремонтів будівель та приміщень закладів клубного типу</t>
  </si>
  <si>
    <t>Забезпечення закладів протипожежними засобами у повному обсязі</t>
  </si>
  <si>
    <t xml:space="preserve">Забезпечення вимог пожежної безпеки та створення безпечних умов перебування відвідувачів та працівників </t>
  </si>
  <si>
    <t>Лозівський та Краснопавлівський краєзнавчі музеї</t>
  </si>
  <si>
    <t>Розробка ПКД та встановлення системи оповіщення та пожежної сигналізації</t>
  </si>
  <si>
    <t>Проведення ремонтних робіт приміщення музею</t>
  </si>
  <si>
    <t>  Покращення стану будівлі та приміщень для забезпечення належних умов праці та задоволення культурних потреб мешканців ОТГ</t>
  </si>
  <si>
    <t>Забезпечення відновлення матеріально-технічної бази та технічного переоснащення закладу</t>
  </si>
  <si>
    <t>-інформаційний кіоск у фойє 1 пов;</t>
  </si>
  <si>
    <t>- демонстраційний монітор;</t>
  </si>
  <si>
    <t>стелажі для книг.</t>
  </si>
  <si>
    <t>Бібліотечні заклади</t>
  </si>
  <si>
    <t>Поповнення бібліотечних фондів</t>
  </si>
  <si>
    <t>Придбання книг, періодичних видань.</t>
  </si>
  <si>
    <t>Вільний та необмежений  доступ до всіх видів носіїв інформації,  Інтернет, залучення широкої  читацької аудиторії</t>
  </si>
  <si>
    <t>Забезпечення відновлення матеріально - технічної бази та технічного переоснащення бібліотек</t>
  </si>
  <si>
    <t>Придбання оргтехніки, меблів</t>
  </si>
  <si>
    <t>Покращання мат. – технічного стану бібліотек. Перетворення їх на сучасні інформаційні центри з  використанням  новітніх  технологій</t>
  </si>
  <si>
    <t>Проведення ремонтних робіт приміщень бібліотек</t>
  </si>
  <si>
    <t>Покращання стану приміщень для забезпечення  належних умов  праці та  задоволення читацьких потреб</t>
  </si>
  <si>
    <t>Разом по бібліотеках:</t>
  </si>
  <si>
    <t>Разом по музеях:</t>
  </si>
  <si>
    <t>Централізована бухгалтерія Управління культури</t>
  </si>
  <si>
    <t>Матеріально-технічне забезпечення діяльності централізованої бухгалтерії</t>
  </si>
  <si>
    <t>Модернізація матеріально-технічної бази</t>
  </si>
  <si>
    <t>Створення належних умов праці, покращення якості роботи</t>
  </si>
  <si>
    <t>Разом по бухгалтерії:</t>
  </si>
  <si>
    <t>Культурно-мистецькі заходи</t>
  </si>
  <si>
    <t>Проведення загальноміських культурно-масових мистецьких заходів (відповідно до щорічного плану заходів)</t>
  </si>
  <si>
    <t>Придбання сувенірної продукції та цінних подарунків</t>
  </si>
  <si>
    <t>Проведення фестивалів та конкурсів</t>
  </si>
  <si>
    <t>Участь викладачів, учнів, виконавців та колективів у навчальних та творчих заходах, конкурсах, олімпіадах, фестивалях, виставках, ярмарках</t>
  </si>
  <si>
    <t>Підтримка існуючих аматорських колективів, талановитих митців, виявлення нових самобутніх талантів та заохочення широкого кола бажаючих до аматорського мистецтва, збереження традицій та обрядів, втілення нових творчих ідей</t>
  </si>
  <si>
    <t>Вручення премій (юні обдарування, талановита молодь)</t>
  </si>
  <si>
    <t>Разом по заходах:</t>
  </si>
  <si>
    <t>Секретар міської ради                                                                                                                     Юрій Кушнір</t>
  </si>
  <si>
    <t>загальний фонд</t>
  </si>
  <si>
    <t>спеціальний фонд</t>
  </si>
  <si>
    <t>загальний фонд 2026</t>
  </si>
  <si>
    <t>Додаток 3</t>
  </si>
  <si>
    <t>до рішення міської ради</t>
  </si>
  <si>
    <t>Програми розвитку культури Лозівської міської територіальної громади на 2026-2028 роки</t>
  </si>
  <si>
    <t>спеціальний фонд 2026</t>
  </si>
  <si>
    <t>загальний фонд 2027</t>
  </si>
  <si>
    <t>спеціальний фонд 2027</t>
  </si>
  <si>
    <t>загальний фонд 2028</t>
  </si>
  <si>
    <t>спеціальний фонд 2028</t>
  </si>
  <si>
    <t>2026-2028</t>
  </si>
  <si>
    <t xml:space="preserve">Виконання поточних ремонтних робіт в будівлях та приміщеннях мистецьких шкіл.
Виготовлення ПКД та проведення капітальних ремонтів у будівлях мистецьких шкіл Лозівської міської територіальної громади. 
</t>
  </si>
  <si>
    <t>Покращення стану приміщень для забезпечення належних умов праці та задоволення культурних потреб мешканців ОТГ</t>
  </si>
  <si>
    <t>Всього клуби і МПК:</t>
  </si>
  <si>
    <t xml:space="preserve">Лозівський краєзнавчий музей .                               1.Встановлення мембранної покрівлі.                          2. Проведення поточних ремонтів приміщень музею.
3.Виготовлення ПКД, проведення капітального ремонту приміщення Краснопавлівської філії Лозівського краєзнавчого музею
</t>
  </si>
  <si>
    <t>1.Придбання:</t>
  </si>
  <si>
    <t>3D  принтер для оцифрування експонатів;</t>
  </si>
  <si>
    <t>3.Облаштування нового приміщення Краснопавлівської філії Лозівського краєзнавчого музею</t>
  </si>
  <si>
    <t xml:space="preserve"> 1. Поточні ремонти приміщень бібліотек Лозівської міської територіальної громади </t>
  </si>
  <si>
    <t>2. Розробка ПКД та проведення капітальних ремонтів приміщеннь бібліотек громади</t>
  </si>
  <si>
    <t>Проведення  загальних культурно-мистецьких заходів з нагоди державних, професійних  свят та знаменних дат (за календарем)</t>
  </si>
  <si>
    <t xml:space="preserve">Участь працівників Управління культури та структурних підрозділів у навчальних семінарах з питань гендерної політики та питань безбар’єрності </t>
  </si>
  <si>
    <t>Забезпечення підтримки та творчого розвитку кращих культурно-мистецьких традицій, проведення творчих заходів, які вже стали традиційними та отримали визнання, втілення нових проектів та забезпечення доступу населення до культурних надбань</t>
  </si>
  <si>
    <t>Підтримка та популяризація української мови</t>
  </si>
  <si>
    <t>Сприяння функціонуванню української мови у закладах культури громади</t>
  </si>
  <si>
    <t>Активізація роботи розмовних клубів у бібліотечних закладах</t>
  </si>
  <si>
    <t>Проведення культурно мистецьких, культурно освітніх заходів, арт проєктів українською мовою</t>
  </si>
  <si>
    <t>Забезпечення реалізації законодавства про державну мову в мистецьких школах громади та діяльності музеїв при здійснені туристичного та екскурсійного обслуговування громадян</t>
  </si>
  <si>
    <t>Забезпечення дотримання вимог законодавст ва про державну мову</t>
  </si>
  <si>
    <t>РАЗОМ заходи:</t>
  </si>
  <si>
    <t>Всього по Програмі 2026-2028 роки</t>
  </si>
  <si>
    <t>2. Проведення капітальних ремонтів та реконструкцій будівель закладів культури Лозівської міської територіальної громади, реконструкції будівлі міського Палацу культури у зв'язку з руйнуванням внаслідок ворожої агресії російської федерації</t>
  </si>
  <si>
    <t>1.Виготовлення ПКД щодо капітальних ремонтів та реконструкцій будівель закладів культури Лозівської міської територіальної громади.</t>
  </si>
  <si>
    <t>від "14" серпня 2025 № 2738</t>
  </si>
  <si>
    <t>Володимир Барановський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</si>
</sst>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&quot;₽&quot;_-;\-* #,##0.00\ &quot;₽&quot;_-;_-* &quot;-&quot;??\ &quot;₽&quot;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/>
  </cellStyleXfs>
  <cellXfs count="90">
    <xf numFmtId="0" fontId="0" fillId="0" borderId="0" xfId="0"/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4" fontId="4" fillId="2" borderId="0" xfId="0" applyNumberFormat="1" applyFont="1" applyFill="1" applyAlignment="1">
      <alignment horizontal="center" vertical="center" wrapText="1"/>
    </xf>
    <xf numFmtId="4" fontId="4" fillId="2" borderId="0" xfId="0" applyNumberFormat="1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 wrapText="1"/>
    </xf>
    <xf numFmtId="2" fontId="8" fillId="2" borderId="1" xfId="0" applyNumberFormat="1" applyFont="1" applyFill="1" applyBorder="1" applyAlignment="1">
      <alignment horizontal="center" vertical="center" wrapText="1"/>
    </xf>
    <xf numFmtId="4" fontId="9" fillId="2" borderId="1" xfId="0" applyNumberFormat="1" applyFont="1" applyFill="1" applyBorder="1" applyAlignment="1">
      <alignment horizontal="center" vertical="center" wrapText="1"/>
    </xf>
    <xf numFmtId="4" fontId="10" fillId="2" borderId="1" xfId="0" applyNumberFormat="1" applyFont="1" applyFill="1" applyBorder="1" applyAlignment="1">
      <alignment horizontal="center" vertical="center" wrapText="1"/>
    </xf>
    <xf numFmtId="4" fontId="9" fillId="2" borderId="7" xfId="0" applyNumberFormat="1" applyFont="1" applyFill="1" applyBorder="1" applyAlignment="1">
      <alignment horizontal="center" vertical="center" wrapText="1"/>
    </xf>
    <xf numFmtId="3" fontId="8" fillId="2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right" vertical="center" wrapText="1"/>
    </xf>
    <xf numFmtId="4" fontId="8" fillId="2" borderId="1" xfId="0" applyNumberFormat="1" applyFont="1" applyFill="1" applyBorder="1" applyAlignment="1">
      <alignment horizontal="center" vertical="center" wrapText="1"/>
    </xf>
    <xf numFmtId="164" fontId="5" fillId="0" borderId="1" xfId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center" wrapText="1"/>
    </xf>
    <xf numFmtId="0" fontId="5" fillId="0" borderId="5" xfId="2" applyFont="1" applyBorder="1" applyAlignment="1">
      <alignment horizontal="center" vertical="center" wrapText="1"/>
    </xf>
    <xf numFmtId="4" fontId="8" fillId="2" borderId="6" xfId="0" applyNumberFormat="1" applyFont="1" applyFill="1" applyBorder="1" applyAlignment="1">
      <alignment horizontal="center" vertical="center" wrapText="1"/>
    </xf>
    <xf numFmtId="4" fontId="8" fillId="2" borderId="7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right" vertical="center" wrapText="1"/>
    </xf>
    <xf numFmtId="4" fontId="8" fillId="2" borderId="5" xfId="0" applyNumberFormat="1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2" fontId="8" fillId="2" borderId="5" xfId="0" applyNumberFormat="1" applyFont="1" applyFill="1" applyBorder="1" applyAlignment="1">
      <alignment horizontal="center" vertical="center" wrapText="1"/>
    </xf>
    <xf numFmtId="2" fontId="8" fillId="2" borderId="7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" fontId="8" fillId="2" borderId="1" xfId="0" applyNumberFormat="1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2" fontId="8" fillId="2" borderId="6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right" wrapText="1"/>
    </xf>
    <xf numFmtId="4" fontId="11" fillId="2" borderId="5" xfId="0" applyNumberFormat="1" applyFont="1" applyFill="1" applyBorder="1" applyAlignment="1">
      <alignment horizontal="center" vertical="center" wrapText="1"/>
    </xf>
    <xf numFmtId="4" fontId="11" fillId="2" borderId="6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4" fontId="11" fillId="2" borderId="1" xfId="0" applyNumberFormat="1" applyFont="1" applyFill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2" fillId="3" borderId="0" xfId="0" applyFont="1" applyFill="1" applyAlignment="1">
      <alignment horizontal="right" vertical="center"/>
    </xf>
    <xf numFmtId="0" fontId="9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" fontId="8" fillId="2" borderId="2" xfId="0" applyNumberFormat="1" applyFont="1" applyFill="1" applyBorder="1" applyAlignment="1">
      <alignment horizontal="center" vertical="center" wrapText="1"/>
    </xf>
    <xf numFmtId="4" fontId="8" fillId="2" borderId="3" xfId="0" applyNumberFormat="1" applyFont="1" applyFill="1" applyBorder="1" applyAlignment="1">
      <alignment horizontal="center" vertical="center" wrapText="1"/>
    </xf>
    <xf numFmtId="4" fontId="8" fillId="2" borderId="4" xfId="0" applyNumberFormat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right" vertical="center" wrapText="1"/>
    </xf>
    <xf numFmtId="0" fontId="2" fillId="0" borderId="3" xfId="0" applyFont="1" applyFill="1" applyBorder="1" applyAlignment="1">
      <alignment horizontal="right" vertical="center" wrapText="1"/>
    </xf>
    <xf numFmtId="0" fontId="2" fillId="0" borderId="4" xfId="0" applyFont="1" applyFill="1" applyBorder="1" applyAlignment="1">
      <alignment horizontal="right" vertical="center" wrapText="1"/>
    </xf>
    <xf numFmtId="0" fontId="9" fillId="2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</cellXfs>
  <cellStyles count="3">
    <cellStyle name="Грошовий" xfId="1" builtinId="4"/>
    <cellStyle name="Звичайний" xfId="0" builtinId="0"/>
    <cellStyle name="Обычный 2" xfId="2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97"/>
  <sheetViews>
    <sheetView tabSelected="1" view="pageBreakPreview" topLeftCell="B2" zoomScale="70" zoomScaleNormal="70" zoomScaleSheetLayoutView="70" workbookViewId="0">
      <pane xSplit="14" ySplit="4" topLeftCell="P48" activePane="bottomRight" state="frozen"/>
      <selection activeCell="B2" sqref="B2"/>
      <selection pane="topRight" activeCell="O2" sqref="O2"/>
      <selection pane="bottomLeft" activeCell="B6" sqref="B6"/>
      <selection pane="bottomRight" activeCell="C57" sqref="C57:G57"/>
    </sheetView>
  </sheetViews>
  <sheetFormatPr defaultColWidth="8.85546875" defaultRowHeight="12.75" x14ac:dyDescent="0.25"/>
  <cols>
    <col min="1" max="2" width="21.28515625" style="22" customWidth="1"/>
    <col min="3" max="3" width="35" style="22" customWidth="1"/>
    <col min="4" max="4" width="7.140625" style="22" customWidth="1"/>
    <col min="5" max="5" width="18.7109375" style="22" customWidth="1"/>
    <col min="6" max="6" width="14.28515625" style="8" bestFit="1" customWidth="1"/>
    <col min="7" max="7" width="14" style="10" customWidth="1"/>
    <col min="8" max="8" width="13.140625" style="10" customWidth="1"/>
    <col min="9" max="9" width="11.85546875" style="8" customWidth="1"/>
    <col min="10" max="10" width="12.7109375" style="8" customWidth="1"/>
    <col min="11" max="11" width="14.140625" style="8" customWidth="1"/>
    <col min="12" max="12" width="13.140625" style="8" customWidth="1"/>
    <col min="13" max="13" width="13.85546875" style="8" customWidth="1"/>
    <col min="14" max="14" width="15" style="8" customWidth="1"/>
    <col min="15" max="15" width="28.7109375" style="16" customWidth="1"/>
    <col min="16" max="16" width="15.5703125" style="3" customWidth="1"/>
    <col min="17" max="16384" width="8.85546875" style="3"/>
  </cols>
  <sheetData>
    <row r="1" spans="1:16" ht="15.75" x14ac:dyDescent="0.25">
      <c r="O1" s="29" t="s">
        <v>63</v>
      </c>
    </row>
    <row r="2" spans="1:16" ht="15.75" x14ac:dyDescent="0.25">
      <c r="O2" s="29" t="s">
        <v>64</v>
      </c>
    </row>
    <row r="3" spans="1:16" ht="15.75" x14ac:dyDescent="0.25">
      <c r="O3" s="29" t="s">
        <v>94</v>
      </c>
    </row>
    <row r="4" spans="1:16" s="4" customFormat="1" ht="15" customHeight="1" x14ac:dyDescent="0.25">
      <c r="A4" s="76" t="s">
        <v>15</v>
      </c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</row>
    <row r="5" spans="1:16" s="4" customFormat="1" ht="22.15" customHeight="1" x14ac:dyDescent="0.25">
      <c r="A5" s="76" t="s">
        <v>65</v>
      </c>
      <c r="B5" s="76"/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</row>
    <row r="6" spans="1:16" ht="27" customHeight="1" x14ac:dyDescent="0.25">
      <c r="A6" s="77" t="s">
        <v>0</v>
      </c>
      <c r="B6" s="81" t="s">
        <v>0</v>
      </c>
      <c r="C6" s="77" t="s">
        <v>1</v>
      </c>
      <c r="D6" s="77" t="s">
        <v>2</v>
      </c>
      <c r="E6" s="77" t="s">
        <v>3</v>
      </c>
      <c r="F6" s="44" t="s">
        <v>5</v>
      </c>
      <c r="G6" s="78" t="s">
        <v>4</v>
      </c>
      <c r="H6" s="79"/>
      <c r="I6" s="79"/>
      <c r="J6" s="79"/>
      <c r="K6" s="79"/>
      <c r="L6" s="79"/>
      <c r="M6" s="79"/>
      <c r="N6" s="80"/>
      <c r="O6" s="77" t="s">
        <v>7</v>
      </c>
      <c r="P6" s="2"/>
    </row>
    <row r="7" spans="1:16" ht="27" customHeight="1" x14ac:dyDescent="0.25">
      <c r="A7" s="77"/>
      <c r="B7" s="82"/>
      <c r="C7" s="77"/>
      <c r="D7" s="77"/>
      <c r="E7" s="77"/>
      <c r="F7" s="39"/>
      <c r="G7" s="68" t="s">
        <v>60</v>
      </c>
      <c r="H7" s="68" t="s">
        <v>61</v>
      </c>
      <c r="I7" s="78" t="s">
        <v>6</v>
      </c>
      <c r="J7" s="79"/>
      <c r="K7" s="79"/>
      <c r="L7" s="79"/>
      <c r="M7" s="79"/>
      <c r="N7" s="80"/>
      <c r="O7" s="77"/>
      <c r="P7" s="2"/>
    </row>
    <row r="8" spans="1:16" ht="63" customHeight="1" x14ac:dyDescent="0.25">
      <c r="A8" s="77"/>
      <c r="B8" s="83"/>
      <c r="C8" s="77"/>
      <c r="D8" s="77"/>
      <c r="E8" s="77"/>
      <c r="F8" s="40"/>
      <c r="G8" s="55"/>
      <c r="H8" s="55"/>
      <c r="I8" s="23" t="s">
        <v>62</v>
      </c>
      <c r="J8" s="28" t="s">
        <v>66</v>
      </c>
      <c r="K8" s="23" t="s">
        <v>67</v>
      </c>
      <c r="L8" s="28" t="s">
        <v>68</v>
      </c>
      <c r="M8" s="23" t="s">
        <v>69</v>
      </c>
      <c r="N8" s="28" t="s">
        <v>70</v>
      </c>
      <c r="O8" s="77"/>
      <c r="P8" s="2"/>
    </row>
    <row r="9" spans="1:16" s="4" customFormat="1" ht="15.75" x14ac:dyDescent="0.25">
      <c r="A9" s="45" t="s">
        <v>8</v>
      </c>
      <c r="B9" s="46"/>
      <c r="C9" s="46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  <c r="O9" s="47"/>
      <c r="P9" s="5"/>
    </row>
    <row r="10" spans="1:16" ht="84" customHeight="1" x14ac:dyDescent="0.25">
      <c r="A10" s="17" t="s">
        <v>9</v>
      </c>
      <c r="B10" s="17" t="s">
        <v>9</v>
      </c>
      <c r="C10" s="17" t="s">
        <v>10</v>
      </c>
      <c r="D10" s="17" t="s">
        <v>71</v>
      </c>
      <c r="E10" s="17" t="s">
        <v>11</v>
      </c>
      <c r="F10" s="23">
        <f>G10+H10</f>
        <v>2000</v>
      </c>
      <c r="G10" s="24">
        <f>I10+K10+M10</f>
        <v>2000</v>
      </c>
      <c r="H10" s="24">
        <f>J10+L10+N10</f>
        <v>0</v>
      </c>
      <c r="I10" s="23">
        <v>500</v>
      </c>
      <c r="J10" s="23"/>
      <c r="K10" s="23">
        <v>1000</v>
      </c>
      <c r="L10" s="23"/>
      <c r="M10" s="23">
        <v>500</v>
      </c>
      <c r="N10" s="23"/>
      <c r="O10" s="11" t="s">
        <v>12</v>
      </c>
      <c r="P10" s="2"/>
    </row>
    <row r="11" spans="1:16" ht="96.75" customHeight="1" x14ac:dyDescent="0.25">
      <c r="A11" s="17" t="s">
        <v>13</v>
      </c>
      <c r="B11" s="17" t="s">
        <v>13</v>
      </c>
      <c r="C11" s="17" t="s">
        <v>72</v>
      </c>
      <c r="D11" s="17" t="s">
        <v>71</v>
      </c>
      <c r="E11" s="17" t="s">
        <v>11</v>
      </c>
      <c r="F11" s="23">
        <f t="shared" ref="F11:F12" si="0">G11+H11</f>
        <v>24000</v>
      </c>
      <c r="G11" s="24">
        <f t="shared" ref="G11:G12" si="1">I11+K11+M11</f>
        <v>24000</v>
      </c>
      <c r="H11" s="24">
        <f t="shared" ref="H11:H12" si="2">J11+L11+N11</f>
        <v>0</v>
      </c>
      <c r="I11" s="23">
        <v>1000</v>
      </c>
      <c r="J11" s="23"/>
      <c r="K11" s="23">
        <v>12000</v>
      </c>
      <c r="L11" s="23"/>
      <c r="M11" s="23">
        <v>11000</v>
      </c>
      <c r="N11" s="23"/>
      <c r="O11" s="11" t="s">
        <v>14</v>
      </c>
      <c r="P11" s="2"/>
    </row>
    <row r="12" spans="1:16" ht="67.5" customHeight="1" x14ac:dyDescent="0.25">
      <c r="A12" s="17" t="s">
        <v>16</v>
      </c>
      <c r="B12" s="19" t="s">
        <v>16</v>
      </c>
      <c r="C12" s="17" t="s">
        <v>17</v>
      </c>
      <c r="D12" s="17" t="s">
        <v>71</v>
      </c>
      <c r="E12" s="17" t="s">
        <v>11</v>
      </c>
      <c r="F12" s="23">
        <f t="shared" si="0"/>
        <v>1000</v>
      </c>
      <c r="G12" s="24">
        <f t="shared" si="1"/>
        <v>1000</v>
      </c>
      <c r="H12" s="24">
        <f t="shared" si="2"/>
        <v>0</v>
      </c>
      <c r="I12" s="23">
        <v>200</v>
      </c>
      <c r="J12" s="23"/>
      <c r="K12" s="23">
        <v>400</v>
      </c>
      <c r="L12" s="23"/>
      <c r="M12" s="23">
        <v>400</v>
      </c>
      <c r="N12" s="23"/>
      <c r="O12" s="11" t="s">
        <v>18</v>
      </c>
      <c r="P12" s="2"/>
    </row>
    <row r="13" spans="1:16" s="6" customFormat="1" ht="19.149999999999999" customHeight="1" x14ac:dyDescent="0.25">
      <c r="A13" s="72" t="s">
        <v>19</v>
      </c>
      <c r="B13" s="73"/>
      <c r="C13" s="73"/>
      <c r="D13" s="73"/>
      <c r="E13" s="74"/>
      <c r="F13" s="25">
        <f>SUM(F10:F12)</f>
        <v>27000</v>
      </c>
      <c r="G13" s="25">
        <f t="shared" ref="G13:H13" si="3">SUM(G10:G12)</f>
        <v>27000</v>
      </c>
      <c r="H13" s="25">
        <f t="shared" si="3"/>
        <v>0</v>
      </c>
      <c r="I13" s="25">
        <f t="shared" ref="I13" si="4">SUM(I10:I12)</f>
        <v>1700</v>
      </c>
      <c r="J13" s="25">
        <f t="shared" ref="J13" si="5">SUM(J10:J12)</f>
        <v>0</v>
      </c>
      <c r="K13" s="25">
        <f t="shared" ref="K13" si="6">SUM(K10:K12)</f>
        <v>13400</v>
      </c>
      <c r="L13" s="25">
        <f t="shared" ref="L13" si="7">SUM(L10:L12)</f>
        <v>0</v>
      </c>
      <c r="M13" s="25">
        <f t="shared" ref="M13" si="8">SUM(M10:M12)</f>
        <v>11900</v>
      </c>
      <c r="N13" s="25">
        <f t="shared" ref="N13" si="9">SUM(N10:N12)</f>
        <v>0</v>
      </c>
      <c r="O13" s="12"/>
      <c r="P13" s="1"/>
    </row>
    <row r="14" spans="1:16" s="4" customFormat="1" ht="18.600000000000001" customHeight="1" x14ac:dyDescent="0.25">
      <c r="A14" s="64" t="s">
        <v>20</v>
      </c>
      <c r="B14" s="65"/>
      <c r="C14" s="65"/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6"/>
      <c r="P14" s="5"/>
    </row>
    <row r="15" spans="1:16" ht="44.45" customHeight="1" x14ac:dyDescent="0.25">
      <c r="A15" s="67" t="s">
        <v>21</v>
      </c>
      <c r="B15" s="48" t="s">
        <v>21</v>
      </c>
      <c r="C15" s="17" t="s">
        <v>22</v>
      </c>
      <c r="D15" s="17" t="s">
        <v>71</v>
      </c>
      <c r="E15" s="48" t="s">
        <v>11</v>
      </c>
      <c r="F15" s="23">
        <f t="shared" ref="F15:F16" si="10">G15+H15</f>
        <v>1100</v>
      </c>
      <c r="G15" s="24">
        <f t="shared" ref="G15:G16" si="11">I15+K15+M15</f>
        <v>1100</v>
      </c>
      <c r="H15" s="24">
        <f t="shared" ref="H15:H16" si="12">J15+L15+N15</f>
        <v>0</v>
      </c>
      <c r="I15" s="23">
        <v>200</v>
      </c>
      <c r="J15" s="23"/>
      <c r="K15" s="23">
        <v>400</v>
      </c>
      <c r="L15" s="23"/>
      <c r="M15" s="23">
        <v>500</v>
      </c>
      <c r="N15" s="23"/>
      <c r="O15" s="53" t="s">
        <v>12</v>
      </c>
      <c r="P15" s="2"/>
    </row>
    <row r="16" spans="1:16" ht="29.45" customHeight="1" x14ac:dyDescent="0.25">
      <c r="A16" s="67"/>
      <c r="B16" s="49"/>
      <c r="C16" s="18" t="s">
        <v>23</v>
      </c>
      <c r="D16" s="17" t="s">
        <v>71</v>
      </c>
      <c r="E16" s="49"/>
      <c r="F16" s="23">
        <f t="shared" si="10"/>
        <v>12000</v>
      </c>
      <c r="G16" s="24">
        <f t="shared" si="11"/>
        <v>12000</v>
      </c>
      <c r="H16" s="24">
        <f t="shared" si="12"/>
        <v>0</v>
      </c>
      <c r="I16" s="23"/>
      <c r="J16" s="23"/>
      <c r="K16" s="23">
        <v>12000</v>
      </c>
      <c r="L16" s="23"/>
      <c r="M16" s="23"/>
      <c r="N16" s="23"/>
      <c r="O16" s="53"/>
      <c r="P16" s="2"/>
    </row>
    <row r="17" spans="1:16" ht="60.75" customHeight="1" x14ac:dyDescent="0.25">
      <c r="A17" s="70" t="s">
        <v>24</v>
      </c>
      <c r="B17" s="48" t="s">
        <v>24</v>
      </c>
      <c r="C17" s="38" t="s">
        <v>93</v>
      </c>
      <c r="D17" s="71" t="s">
        <v>71</v>
      </c>
      <c r="E17" s="67" t="s">
        <v>11</v>
      </c>
      <c r="F17" s="59">
        <f>G17+H17</f>
        <v>1058800</v>
      </c>
      <c r="G17" s="59">
        <f>I17+K17+M17</f>
        <v>2800</v>
      </c>
      <c r="H17" s="59">
        <f>J17+L17+N17</f>
        <v>1056000</v>
      </c>
      <c r="I17" s="59">
        <v>850</v>
      </c>
      <c r="J17" s="63">
        <v>297300</v>
      </c>
      <c r="K17" s="59">
        <v>950</v>
      </c>
      <c r="L17" s="63">
        <v>675200</v>
      </c>
      <c r="M17" s="59">
        <v>1000</v>
      </c>
      <c r="N17" s="54">
        <v>83500</v>
      </c>
      <c r="O17" s="53" t="s">
        <v>73</v>
      </c>
      <c r="P17" s="2"/>
    </row>
    <row r="18" spans="1:16" ht="92.45" customHeight="1" x14ac:dyDescent="0.25">
      <c r="A18" s="70"/>
      <c r="B18" s="49"/>
      <c r="C18" s="37" t="s">
        <v>92</v>
      </c>
      <c r="D18" s="71"/>
      <c r="E18" s="67"/>
      <c r="F18" s="60"/>
      <c r="G18" s="89"/>
      <c r="H18" s="60"/>
      <c r="I18" s="60"/>
      <c r="J18" s="63"/>
      <c r="K18" s="60"/>
      <c r="L18" s="63"/>
      <c r="M18" s="60"/>
      <c r="N18" s="54"/>
      <c r="O18" s="53"/>
      <c r="P18" s="2"/>
    </row>
    <row r="19" spans="1:16" ht="60.6" customHeight="1" x14ac:dyDescent="0.25">
      <c r="A19" s="17" t="s">
        <v>16</v>
      </c>
      <c r="B19" s="19" t="s">
        <v>16</v>
      </c>
      <c r="C19" s="17" t="s">
        <v>25</v>
      </c>
      <c r="D19" s="17" t="s">
        <v>71</v>
      </c>
      <c r="E19" s="17" t="s">
        <v>11</v>
      </c>
      <c r="F19" s="23">
        <f t="shared" ref="F19" si="13">G19+H19</f>
        <v>300</v>
      </c>
      <c r="G19" s="24">
        <f t="shared" ref="G19" si="14">I19+K19+M19</f>
        <v>300</v>
      </c>
      <c r="H19" s="24">
        <f t="shared" ref="H19" si="15">J19+L19+N19</f>
        <v>0</v>
      </c>
      <c r="I19" s="23">
        <v>100</v>
      </c>
      <c r="J19" s="23"/>
      <c r="K19" s="23">
        <v>100</v>
      </c>
      <c r="L19" s="23"/>
      <c r="M19" s="23">
        <v>100</v>
      </c>
      <c r="N19" s="23"/>
      <c r="O19" s="11" t="s">
        <v>26</v>
      </c>
      <c r="P19" s="2"/>
    </row>
    <row r="20" spans="1:16" s="6" customFormat="1" ht="29.45" customHeight="1" x14ac:dyDescent="0.25">
      <c r="A20" s="41" t="s">
        <v>74</v>
      </c>
      <c r="B20" s="42"/>
      <c r="C20" s="42"/>
      <c r="D20" s="42"/>
      <c r="E20" s="43"/>
      <c r="F20" s="25">
        <f t="shared" ref="F20:N20" si="16">SUM(F15+F16+F17+F19)</f>
        <v>1072200</v>
      </c>
      <c r="G20" s="25">
        <f t="shared" si="16"/>
        <v>16200</v>
      </c>
      <c r="H20" s="25">
        <f t="shared" si="16"/>
        <v>1056000</v>
      </c>
      <c r="I20" s="25">
        <f t="shared" si="16"/>
        <v>1150</v>
      </c>
      <c r="J20" s="25">
        <f t="shared" si="16"/>
        <v>297300</v>
      </c>
      <c r="K20" s="25">
        <f t="shared" si="16"/>
        <v>13450</v>
      </c>
      <c r="L20" s="25">
        <f t="shared" si="16"/>
        <v>675200</v>
      </c>
      <c r="M20" s="25">
        <f t="shared" si="16"/>
        <v>1600</v>
      </c>
      <c r="N20" s="25">
        <f t="shared" si="16"/>
        <v>83500</v>
      </c>
      <c r="O20" s="12"/>
      <c r="P20" s="1"/>
    </row>
    <row r="21" spans="1:16" s="4" customFormat="1" ht="18.600000000000001" customHeight="1" x14ac:dyDescent="0.25">
      <c r="A21" s="64" t="s">
        <v>27</v>
      </c>
      <c r="B21" s="65"/>
      <c r="C21" s="65"/>
      <c r="D21" s="65"/>
      <c r="E21" s="65"/>
      <c r="F21" s="65"/>
      <c r="G21" s="65"/>
      <c r="H21" s="65"/>
      <c r="I21" s="65"/>
      <c r="J21" s="65"/>
      <c r="K21" s="65"/>
      <c r="L21" s="65"/>
      <c r="M21" s="65"/>
      <c r="N21" s="65"/>
      <c r="O21" s="66"/>
      <c r="P21" s="5"/>
    </row>
    <row r="22" spans="1:16" ht="57" customHeight="1" x14ac:dyDescent="0.25">
      <c r="A22" s="17" t="s">
        <v>16</v>
      </c>
      <c r="B22" s="17" t="s">
        <v>16</v>
      </c>
      <c r="C22" s="17" t="s">
        <v>28</v>
      </c>
      <c r="D22" s="17" t="s">
        <v>71</v>
      </c>
      <c r="E22" s="17" t="s">
        <v>11</v>
      </c>
      <c r="F22" s="23">
        <f t="shared" ref="F22:F29" si="17">G22+H22</f>
        <v>900</v>
      </c>
      <c r="G22" s="24">
        <f t="shared" ref="G22:G29" si="18">I22+K22+M22</f>
        <v>900</v>
      </c>
      <c r="H22" s="24">
        <f t="shared" ref="H22:H23" si="19">J22+L22+N22</f>
        <v>0</v>
      </c>
      <c r="I22" s="23">
        <v>300</v>
      </c>
      <c r="J22" s="23"/>
      <c r="K22" s="23">
        <v>300</v>
      </c>
      <c r="L22" s="23"/>
      <c r="M22" s="23">
        <v>300</v>
      </c>
      <c r="N22" s="23"/>
      <c r="O22" s="11" t="s">
        <v>26</v>
      </c>
      <c r="P22" s="2"/>
    </row>
    <row r="23" spans="1:16" ht="123" customHeight="1" x14ac:dyDescent="0.25">
      <c r="A23" s="17" t="s">
        <v>29</v>
      </c>
      <c r="B23" s="17" t="s">
        <v>29</v>
      </c>
      <c r="C23" s="17" t="s">
        <v>75</v>
      </c>
      <c r="D23" s="17" t="s">
        <v>71</v>
      </c>
      <c r="E23" s="17" t="s">
        <v>11</v>
      </c>
      <c r="F23" s="23">
        <f t="shared" si="17"/>
        <v>10000</v>
      </c>
      <c r="G23" s="24">
        <f t="shared" si="18"/>
        <v>10000</v>
      </c>
      <c r="H23" s="24">
        <f t="shared" si="19"/>
        <v>0</v>
      </c>
      <c r="I23" s="23">
        <v>2000</v>
      </c>
      <c r="J23" s="23"/>
      <c r="K23" s="23">
        <v>4000</v>
      </c>
      <c r="L23" s="23"/>
      <c r="M23" s="23">
        <v>4000</v>
      </c>
      <c r="N23" s="23"/>
      <c r="O23" s="11" t="s">
        <v>30</v>
      </c>
      <c r="P23" s="2"/>
    </row>
    <row r="24" spans="1:16" ht="12.75" customHeight="1" x14ac:dyDescent="0.25">
      <c r="A24" s="67"/>
      <c r="B24" s="50" t="s">
        <v>31</v>
      </c>
      <c r="C24" s="19" t="s">
        <v>76</v>
      </c>
      <c r="D24" s="67" t="s">
        <v>71</v>
      </c>
      <c r="E24" s="67" t="s">
        <v>11</v>
      </c>
      <c r="F24" s="44">
        <f t="shared" si="17"/>
        <v>2000</v>
      </c>
      <c r="G24" s="51">
        <f t="shared" si="18"/>
        <v>2000</v>
      </c>
      <c r="H24" s="56">
        <v>0</v>
      </c>
      <c r="I24" s="39">
        <v>500</v>
      </c>
      <c r="J24" s="54"/>
      <c r="K24" s="39">
        <v>1000</v>
      </c>
      <c r="L24" s="54"/>
      <c r="M24" s="39">
        <v>500</v>
      </c>
      <c r="N24" s="54"/>
      <c r="O24" s="53" t="s">
        <v>12</v>
      </c>
      <c r="P24" s="2"/>
    </row>
    <row r="25" spans="1:16" ht="18.600000000000001" customHeight="1" x14ac:dyDescent="0.25">
      <c r="A25" s="67"/>
      <c r="B25" s="50"/>
      <c r="C25" s="19" t="s">
        <v>32</v>
      </c>
      <c r="D25" s="67"/>
      <c r="E25" s="67"/>
      <c r="F25" s="39">
        <f t="shared" si="17"/>
        <v>0</v>
      </c>
      <c r="G25" s="57">
        <f t="shared" si="18"/>
        <v>0</v>
      </c>
      <c r="H25" s="56"/>
      <c r="I25" s="39"/>
      <c r="J25" s="54"/>
      <c r="K25" s="39"/>
      <c r="L25" s="54"/>
      <c r="M25" s="39"/>
      <c r="N25" s="54"/>
      <c r="O25" s="53"/>
      <c r="P25" s="2"/>
    </row>
    <row r="26" spans="1:16" ht="28.5" customHeight="1" x14ac:dyDescent="0.25">
      <c r="A26" s="67"/>
      <c r="B26" s="50"/>
      <c r="C26" s="19" t="s">
        <v>77</v>
      </c>
      <c r="D26" s="67"/>
      <c r="E26" s="67"/>
      <c r="F26" s="39">
        <f t="shared" si="17"/>
        <v>0</v>
      </c>
      <c r="G26" s="57">
        <f t="shared" si="18"/>
        <v>0</v>
      </c>
      <c r="H26" s="56"/>
      <c r="I26" s="39"/>
      <c r="J26" s="54"/>
      <c r="K26" s="39"/>
      <c r="L26" s="54"/>
      <c r="M26" s="39"/>
      <c r="N26" s="54"/>
      <c r="O26" s="53"/>
      <c r="P26" s="2"/>
    </row>
    <row r="27" spans="1:16" ht="20.25" customHeight="1" x14ac:dyDescent="0.25">
      <c r="A27" s="67"/>
      <c r="B27" s="50"/>
      <c r="C27" s="19" t="s">
        <v>33</v>
      </c>
      <c r="D27" s="67"/>
      <c r="E27" s="67"/>
      <c r="F27" s="39">
        <f t="shared" si="17"/>
        <v>0</v>
      </c>
      <c r="G27" s="57">
        <f t="shared" si="18"/>
        <v>0</v>
      </c>
      <c r="H27" s="56"/>
      <c r="I27" s="39"/>
      <c r="J27" s="54"/>
      <c r="K27" s="39"/>
      <c r="L27" s="54"/>
      <c r="M27" s="39"/>
      <c r="N27" s="54"/>
      <c r="O27" s="53"/>
      <c r="P27" s="2"/>
    </row>
    <row r="28" spans="1:16" ht="17.25" customHeight="1" x14ac:dyDescent="0.25">
      <c r="A28" s="67"/>
      <c r="B28" s="50"/>
      <c r="C28" s="19" t="s">
        <v>34</v>
      </c>
      <c r="D28" s="67"/>
      <c r="E28" s="67"/>
      <c r="F28" s="39">
        <f t="shared" si="17"/>
        <v>0</v>
      </c>
      <c r="G28" s="57">
        <f t="shared" si="18"/>
        <v>0</v>
      </c>
      <c r="H28" s="56"/>
      <c r="I28" s="39"/>
      <c r="J28" s="54"/>
      <c r="K28" s="39"/>
      <c r="L28" s="54"/>
      <c r="M28" s="39"/>
      <c r="N28" s="54"/>
      <c r="O28" s="53"/>
      <c r="P28" s="2"/>
    </row>
    <row r="29" spans="1:16" ht="44.25" customHeight="1" x14ac:dyDescent="0.25">
      <c r="A29" s="67"/>
      <c r="B29" s="49"/>
      <c r="C29" s="19" t="s">
        <v>78</v>
      </c>
      <c r="D29" s="48"/>
      <c r="E29" s="48"/>
      <c r="F29" s="40">
        <f t="shared" si="17"/>
        <v>0</v>
      </c>
      <c r="G29" s="52">
        <f t="shared" si="18"/>
        <v>0</v>
      </c>
      <c r="H29" s="56"/>
      <c r="I29" s="40"/>
      <c r="J29" s="54"/>
      <c r="K29" s="40"/>
      <c r="L29" s="54"/>
      <c r="M29" s="40"/>
      <c r="N29" s="54"/>
      <c r="O29" s="53"/>
      <c r="P29" s="2"/>
    </row>
    <row r="30" spans="1:16" s="4" customFormat="1" ht="15.75" x14ac:dyDescent="0.2">
      <c r="A30" s="58" t="s">
        <v>45</v>
      </c>
      <c r="B30" s="58"/>
      <c r="C30" s="58"/>
      <c r="D30" s="58"/>
      <c r="E30" s="58"/>
      <c r="F30" s="27">
        <f t="shared" ref="F30:N30" si="20">SUM(F22:F29)</f>
        <v>12900</v>
      </c>
      <c r="G30" s="25">
        <f t="shared" si="20"/>
        <v>12900</v>
      </c>
      <c r="H30" s="25">
        <f t="shared" si="20"/>
        <v>0</v>
      </c>
      <c r="I30" s="27">
        <f t="shared" si="20"/>
        <v>2800</v>
      </c>
      <c r="J30" s="27">
        <f t="shared" si="20"/>
        <v>0</v>
      </c>
      <c r="K30" s="27">
        <f t="shared" si="20"/>
        <v>5300</v>
      </c>
      <c r="L30" s="27">
        <f t="shared" si="20"/>
        <v>0</v>
      </c>
      <c r="M30" s="27">
        <f t="shared" si="20"/>
        <v>4800</v>
      </c>
      <c r="N30" s="27">
        <f t="shared" si="20"/>
        <v>0</v>
      </c>
      <c r="O30" s="13"/>
      <c r="P30" s="5"/>
    </row>
    <row r="31" spans="1:16" s="31" customFormat="1" ht="15.75" x14ac:dyDescent="0.25">
      <c r="A31" s="45" t="s">
        <v>35</v>
      </c>
      <c r="B31" s="46"/>
      <c r="C31" s="46"/>
      <c r="D31" s="46"/>
      <c r="E31" s="46"/>
      <c r="F31" s="46"/>
      <c r="G31" s="46"/>
      <c r="H31" s="46"/>
      <c r="I31" s="46"/>
      <c r="J31" s="46"/>
      <c r="K31" s="46"/>
      <c r="L31" s="46"/>
      <c r="M31" s="46"/>
      <c r="N31" s="46"/>
      <c r="O31" s="47"/>
      <c r="P31" s="30"/>
    </row>
    <row r="32" spans="1:16" ht="51" x14ac:dyDescent="0.25">
      <c r="A32" s="17" t="s">
        <v>36</v>
      </c>
      <c r="B32" s="17" t="s">
        <v>36</v>
      </c>
      <c r="C32" s="17" t="s">
        <v>37</v>
      </c>
      <c r="D32" s="17" t="s">
        <v>71</v>
      </c>
      <c r="E32" s="17" t="s">
        <v>11</v>
      </c>
      <c r="F32" s="23">
        <f t="shared" ref="F32:F33" si="21">G32+H32</f>
        <v>1200</v>
      </c>
      <c r="G32" s="24">
        <f t="shared" ref="G32:G33" si="22">I32+K32+M32</f>
        <v>1200</v>
      </c>
      <c r="H32" s="24">
        <f t="shared" ref="H32:H33" si="23">J32+L32+N32</f>
        <v>0</v>
      </c>
      <c r="I32" s="23">
        <v>300</v>
      </c>
      <c r="J32" s="23"/>
      <c r="K32" s="23">
        <v>400</v>
      </c>
      <c r="L32" s="23"/>
      <c r="M32" s="23">
        <v>500</v>
      </c>
      <c r="N32" s="23"/>
      <c r="O32" s="11" t="s">
        <v>38</v>
      </c>
      <c r="P32" s="2"/>
    </row>
    <row r="33" spans="1:16" ht="81.75" customHeight="1" x14ac:dyDescent="0.25">
      <c r="A33" s="17" t="s">
        <v>39</v>
      </c>
      <c r="B33" s="17" t="s">
        <v>39</v>
      </c>
      <c r="C33" s="17" t="s">
        <v>40</v>
      </c>
      <c r="D33" s="17" t="s">
        <v>71</v>
      </c>
      <c r="E33" s="17" t="s">
        <v>11</v>
      </c>
      <c r="F33" s="23">
        <f t="shared" si="21"/>
        <v>900</v>
      </c>
      <c r="G33" s="24">
        <f t="shared" si="22"/>
        <v>900</v>
      </c>
      <c r="H33" s="24">
        <f t="shared" si="23"/>
        <v>0</v>
      </c>
      <c r="I33" s="23">
        <v>300</v>
      </c>
      <c r="J33" s="23"/>
      <c r="K33" s="23">
        <v>300</v>
      </c>
      <c r="L33" s="23"/>
      <c r="M33" s="23">
        <v>300</v>
      </c>
      <c r="N33" s="23"/>
      <c r="O33" s="11" t="s">
        <v>41</v>
      </c>
      <c r="P33" s="2"/>
    </row>
    <row r="34" spans="1:16" ht="46.5" customHeight="1" x14ac:dyDescent="0.25">
      <c r="A34" s="48" t="s">
        <v>42</v>
      </c>
      <c r="B34" s="48" t="s">
        <v>42</v>
      </c>
      <c r="C34" s="17" t="s">
        <v>79</v>
      </c>
      <c r="D34" s="48" t="s">
        <v>71</v>
      </c>
      <c r="E34" s="48" t="s">
        <v>11</v>
      </c>
      <c r="F34" s="44">
        <f>G34+H34</f>
        <v>2000</v>
      </c>
      <c r="G34" s="44">
        <f>I34+K34+M34</f>
        <v>2000</v>
      </c>
      <c r="H34" s="51">
        <f>J34+L34+N34</f>
        <v>0</v>
      </c>
      <c r="I34" s="44">
        <v>500</v>
      </c>
      <c r="J34" s="44"/>
      <c r="K34" s="44">
        <v>1000</v>
      </c>
      <c r="L34" s="44"/>
      <c r="M34" s="44">
        <v>500</v>
      </c>
      <c r="N34" s="44"/>
      <c r="O34" s="61" t="s">
        <v>43</v>
      </c>
      <c r="P34" s="2"/>
    </row>
    <row r="35" spans="1:16" ht="39" customHeight="1" x14ac:dyDescent="0.25">
      <c r="A35" s="49"/>
      <c r="B35" s="49"/>
      <c r="C35" s="17" t="s">
        <v>80</v>
      </c>
      <c r="D35" s="49"/>
      <c r="E35" s="49"/>
      <c r="F35" s="40"/>
      <c r="G35" s="55"/>
      <c r="H35" s="52"/>
      <c r="I35" s="40"/>
      <c r="J35" s="40"/>
      <c r="K35" s="40"/>
      <c r="L35" s="40"/>
      <c r="M35" s="40"/>
      <c r="N35" s="40"/>
      <c r="O35" s="62"/>
      <c r="P35" s="2"/>
    </row>
    <row r="36" spans="1:16" s="4" customFormat="1" ht="18" customHeight="1" x14ac:dyDescent="0.25">
      <c r="A36" s="41" t="s">
        <v>44</v>
      </c>
      <c r="B36" s="42"/>
      <c r="C36" s="42"/>
      <c r="D36" s="42"/>
      <c r="E36" s="43"/>
      <c r="F36" s="25">
        <f>SUM(F32:F35)</f>
        <v>4100</v>
      </c>
      <c r="G36" s="25">
        <f t="shared" ref="G36:N36" si="24">SUM(G32:G35)</f>
        <v>4100</v>
      </c>
      <c r="H36" s="25">
        <f t="shared" si="24"/>
        <v>0</v>
      </c>
      <c r="I36" s="25">
        <f t="shared" si="24"/>
        <v>1100</v>
      </c>
      <c r="J36" s="25">
        <f t="shared" si="24"/>
        <v>0</v>
      </c>
      <c r="K36" s="25">
        <f t="shared" si="24"/>
        <v>1700</v>
      </c>
      <c r="L36" s="25">
        <f t="shared" si="24"/>
        <v>0</v>
      </c>
      <c r="M36" s="25">
        <f t="shared" si="24"/>
        <v>1300</v>
      </c>
      <c r="N36" s="25">
        <f t="shared" si="24"/>
        <v>0</v>
      </c>
      <c r="O36" s="12"/>
      <c r="P36" s="5"/>
    </row>
    <row r="37" spans="1:16" s="31" customFormat="1" ht="22.15" customHeight="1" x14ac:dyDescent="0.25">
      <c r="A37" s="45" t="s">
        <v>46</v>
      </c>
      <c r="B37" s="46"/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6"/>
      <c r="N37" s="46"/>
      <c r="O37" s="47"/>
      <c r="P37" s="30"/>
    </row>
    <row r="38" spans="1:16" ht="38.450000000000003" customHeight="1" x14ac:dyDescent="0.25">
      <c r="A38" s="17" t="s">
        <v>47</v>
      </c>
      <c r="B38" s="17" t="s">
        <v>47</v>
      </c>
      <c r="C38" s="17" t="s">
        <v>48</v>
      </c>
      <c r="D38" s="17" t="s">
        <v>71</v>
      </c>
      <c r="E38" s="17" t="s">
        <v>11</v>
      </c>
      <c r="F38" s="23">
        <f t="shared" ref="F38" si="25">G38+H38</f>
        <v>300</v>
      </c>
      <c r="G38" s="24">
        <f t="shared" ref="G38" si="26">I38+K38+M38</f>
        <v>300</v>
      </c>
      <c r="H38" s="24">
        <f t="shared" ref="H38" si="27">J38+L38+N38</f>
        <v>0</v>
      </c>
      <c r="I38" s="23">
        <v>60</v>
      </c>
      <c r="J38" s="23"/>
      <c r="K38" s="23">
        <v>120</v>
      </c>
      <c r="L38" s="23"/>
      <c r="M38" s="23">
        <v>120</v>
      </c>
      <c r="N38" s="23"/>
      <c r="O38" s="11" t="s">
        <v>49</v>
      </c>
      <c r="P38" s="2"/>
    </row>
    <row r="39" spans="1:16" ht="20.45" customHeight="1" x14ac:dyDescent="0.25">
      <c r="A39" s="41" t="s">
        <v>50</v>
      </c>
      <c r="B39" s="42"/>
      <c r="C39" s="42"/>
      <c r="D39" s="42"/>
      <c r="E39" s="43"/>
      <c r="F39" s="25">
        <f>SUM(F38)</f>
        <v>300</v>
      </c>
      <c r="G39" s="25">
        <f t="shared" ref="G39:N39" si="28">SUM(G38)</f>
        <v>300</v>
      </c>
      <c r="H39" s="25">
        <f t="shared" si="28"/>
        <v>0</v>
      </c>
      <c r="I39" s="25">
        <f t="shared" si="28"/>
        <v>60</v>
      </c>
      <c r="J39" s="25">
        <f t="shared" si="28"/>
        <v>0</v>
      </c>
      <c r="K39" s="25">
        <f t="shared" si="28"/>
        <v>120</v>
      </c>
      <c r="L39" s="25">
        <f t="shared" si="28"/>
        <v>0</v>
      </c>
      <c r="M39" s="25">
        <f t="shared" si="28"/>
        <v>120</v>
      </c>
      <c r="N39" s="25">
        <f t="shared" si="28"/>
        <v>0</v>
      </c>
      <c r="O39" s="11"/>
      <c r="P39" s="2"/>
    </row>
    <row r="40" spans="1:16" s="29" customFormat="1" ht="20.45" customHeight="1" x14ac:dyDescent="0.25">
      <c r="A40" s="45" t="s">
        <v>51</v>
      </c>
      <c r="B40" s="46"/>
      <c r="C40" s="46"/>
      <c r="D40" s="46"/>
      <c r="E40" s="46"/>
      <c r="F40" s="46"/>
      <c r="G40" s="46"/>
      <c r="H40" s="46"/>
      <c r="I40" s="46"/>
      <c r="J40" s="46"/>
      <c r="K40" s="46"/>
      <c r="L40" s="46"/>
      <c r="M40" s="46"/>
      <c r="N40" s="46"/>
      <c r="O40" s="47"/>
      <c r="P40" s="32"/>
    </row>
    <row r="41" spans="1:16" ht="55.9" customHeight="1" x14ac:dyDescent="0.25">
      <c r="A41" s="48" t="s">
        <v>52</v>
      </c>
      <c r="B41" s="48" t="s">
        <v>52</v>
      </c>
      <c r="C41" s="17" t="s">
        <v>81</v>
      </c>
      <c r="D41" s="17" t="s">
        <v>71</v>
      </c>
      <c r="E41" s="35" t="s">
        <v>11</v>
      </c>
      <c r="F41" s="23">
        <f t="shared" ref="F41:F46" si="29">G41+H41</f>
        <v>1800</v>
      </c>
      <c r="G41" s="24">
        <f t="shared" ref="G41:H46" si="30">I41+K41+M41</f>
        <v>1800</v>
      </c>
      <c r="H41" s="24">
        <f t="shared" si="30"/>
        <v>0</v>
      </c>
      <c r="I41" s="23">
        <v>600</v>
      </c>
      <c r="J41" s="23"/>
      <c r="K41" s="23">
        <v>600</v>
      </c>
      <c r="L41" s="23"/>
      <c r="M41" s="23">
        <v>600</v>
      </c>
      <c r="N41" s="23"/>
      <c r="O41" s="61" t="s">
        <v>83</v>
      </c>
      <c r="P41" s="2"/>
    </row>
    <row r="42" spans="1:16" ht="88.15" customHeight="1" x14ac:dyDescent="0.25">
      <c r="A42" s="50"/>
      <c r="B42" s="50"/>
      <c r="C42" s="17" t="s">
        <v>82</v>
      </c>
      <c r="D42" s="17" t="s">
        <v>71</v>
      </c>
      <c r="E42" s="35" t="s">
        <v>11</v>
      </c>
      <c r="F42" s="23">
        <f t="shared" si="29"/>
        <v>30</v>
      </c>
      <c r="G42" s="24">
        <f t="shared" si="30"/>
        <v>30</v>
      </c>
      <c r="H42" s="24">
        <f t="shared" si="30"/>
        <v>0</v>
      </c>
      <c r="I42" s="23">
        <v>10</v>
      </c>
      <c r="J42" s="23"/>
      <c r="K42" s="23">
        <v>10</v>
      </c>
      <c r="L42" s="23"/>
      <c r="M42" s="23">
        <v>10</v>
      </c>
      <c r="N42" s="23"/>
      <c r="O42" s="69"/>
      <c r="P42" s="2"/>
    </row>
    <row r="43" spans="1:16" ht="39" customHeight="1" x14ac:dyDescent="0.25">
      <c r="A43" s="50"/>
      <c r="B43" s="50"/>
      <c r="C43" s="17" t="s">
        <v>53</v>
      </c>
      <c r="D43" s="17" t="s">
        <v>71</v>
      </c>
      <c r="E43" s="35" t="s">
        <v>11</v>
      </c>
      <c r="F43" s="23">
        <f t="shared" si="29"/>
        <v>900</v>
      </c>
      <c r="G43" s="24">
        <f t="shared" si="30"/>
        <v>900</v>
      </c>
      <c r="H43" s="24">
        <f t="shared" si="30"/>
        <v>0</v>
      </c>
      <c r="I43" s="23">
        <v>300</v>
      </c>
      <c r="J43" s="23"/>
      <c r="K43" s="23">
        <v>300</v>
      </c>
      <c r="L43" s="23"/>
      <c r="M43" s="23">
        <v>300</v>
      </c>
      <c r="N43" s="23"/>
      <c r="O43" s="62"/>
      <c r="P43" s="2"/>
    </row>
    <row r="44" spans="1:16" ht="58.9" customHeight="1" x14ac:dyDescent="0.25">
      <c r="A44" s="50"/>
      <c r="B44" s="50"/>
      <c r="C44" s="22" t="s">
        <v>54</v>
      </c>
      <c r="D44" s="17" t="s">
        <v>71</v>
      </c>
      <c r="E44" s="17" t="s">
        <v>11</v>
      </c>
      <c r="F44" s="23">
        <f t="shared" si="29"/>
        <v>600</v>
      </c>
      <c r="G44" s="24">
        <f t="shared" si="30"/>
        <v>600</v>
      </c>
      <c r="H44" s="24">
        <f t="shared" si="30"/>
        <v>0</v>
      </c>
      <c r="I44" s="23">
        <v>200</v>
      </c>
      <c r="J44" s="23"/>
      <c r="K44" s="23">
        <v>200</v>
      </c>
      <c r="L44" s="23"/>
      <c r="M44" s="23">
        <v>200</v>
      </c>
      <c r="N44" s="23"/>
      <c r="O44" s="61" t="s">
        <v>56</v>
      </c>
      <c r="P44" s="2"/>
    </row>
    <row r="45" spans="1:16" ht="54.75" customHeight="1" x14ac:dyDescent="0.25">
      <c r="A45" s="50"/>
      <c r="B45" s="50"/>
      <c r="C45" s="17" t="s">
        <v>55</v>
      </c>
      <c r="D45" s="17" t="s">
        <v>71</v>
      </c>
      <c r="E45" s="17" t="s">
        <v>11</v>
      </c>
      <c r="F45" s="23">
        <f t="shared" si="29"/>
        <v>300</v>
      </c>
      <c r="G45" s="24">
        <f t="shared" si="30"/>
        <v>300</v>
      </c>
      <c r="H45" s="24">
        <f t="shared" si="30"/>
        <v>0</v>
      </c>
      <c r="I45" s="23">
        <v>100</v>
      </c>
      <c r="J45" s="23"/>
      <c r="K45" s="23">
        <v>100</v>
      </c>
      <c r="L45" s="23"/>
      <c r="M45" s="23">
        <v>100</v>
      </c>
      <c r="N45" s="23"/>
      <c r="O45" s="69"/>
      <c r="P45" s="2"/>
    </row>
    <row r="46" spans="1:16" ht="54" customHeight="1" x14ac:dyDescent="0.25">
      <c r="A46" s="49"/>
      <c r="B46" s="49"/>
      <c r="C46" s="17" t="s">
        <v>57</v>
      </c>
      <c r="D46" s="17" t="s">
        <v>71</v>
      </c>
      <c r="E46" s="17" t="s">
        <v>11</v>
      </c>
      <c r="F46" s="23">
        <f t="shared" si="29"/>
        <v>300</v>
      </c>
      <c r="G46" s="24">
        <f t="shared" si="30"/>
        <v>300</v>
      </c>
      <c r="H46" s="24">
        <f t="shared" si="30"/>
        <v>0</v>
      </c>
      <c r="I46" s="23">
        <v>100</v>
      </c>
      <c r="J46" s="23"/>
      <c r="K46" s="23">
        <v>100</v>
      </c>
      <c r="L46" s="23"/>
      <c r="M46" s="23">
        <v>100</v>
      </c>
      <c r="N46" s="23"/>
      <c r="O46" s="62"/>
      <c r="P46" s="2"/>
    </row>
    <row r="47" spans="1:16" ht="20.45" customHeight="1" x14ac:dyDescent="0.25">
      <c r="A47" s="41" t="s">
        <v>58</v>
      </c>
      <c r="B47" s="42"/>
      <c r="C47" s="42"/>
      <c r="D47" s="42"/>
      <c r="E47" s="43"/>
      <c r="F47" s="25">
        <f>SUM(F41:F46)</f>
        <v>3930</v>
      </c>
      <c r="G47" s="26">
        <f t="shared" ref="G47:N47" si="31">SUM(G41:G46)</f>
        <v>3930</v>
      </c>
      <c r="H47" s="26">
        <f t="shared" si="31"/>
        <v>0</v>
      </c>
      <c r="I47" s="26">
        <f t="shared" si="31"/>
        <v>1310</v>
      </c>
      <c r="J47" s="26">
        <f t="shared" si="31"/>
        <v>0</v>
      </c>
      <c r="K47" s="26">
        <f t="shared" si="31"/>
        <v>1310</v>
      </c>
      <c r="L47" s="26">
        <f t="shared" si="31"/>
        <v>0</v>
      </c>
      <c r="M47" s="26">
        <f t="shared" si="31"/>
        <v>1310</v>
      </c>
      <c r="N47" s="26">
        <f t="shared" si="31"/>
        <v>0</v>
      </c>
      <c r="O47" s="11"/>
      <c r="P47" s="2"/>
    </row>
    <row r="48" spans="1:16" ht="20.45" customHeight="1" x14ac:dyDescent="0.25">
      <c r="A48" s="33"/>
      <c r="B48" s="46" t="s">
        <v>84</v>
      </c>
      <c r="C48" s="46"/>
      <c r="D48" s="46"/>
      <c r="E48" s="46"/>
      <c r="F48" s="46"/>
      <c r="G48" s="46"/>
      <c r="H48" s="46"/>
      <c r="I48" s="46"/>
      <c r="J48" s="46"/>
      <c r="K48" s="46"/>
      <c r="L48" s="46"/>
      <c r="M48" s="46"/>
      <c r="N48" s="46"/>
      <c r="O48" s="47"/>
      <c r="P48" s="2"/>
    </row>
    <row r="49" spans="1:16" ht="56.25" customHeight="1" x14ac:dyDescent="0.25">
      <c r="A49" s="33"/>
      <c r="B49" s="48" t="s">
        <v>85</v>
      </c>
      <c r="C49" s="17" t="s">
        <v>86</v>
      </c>
      <c r="D49" s="17" t="s">
        <v>71</v>
      </c>
      <c r="E49" s="17" t="s">
        <v>11</v>
      </c>
      <c r="F49" s="34">
        <f t="shared" ref="F49:F51" si="32">G49+H49</f>
        <v>60</v>
      </c>
      <c r="G49" s="24">
        <f t="shared" ref="G49:G51" si="33">I49+K49+M49</f>
        <v>60</v>
      </c>
      <c r="H49" s="26"/>
      <c r="I49" s="26">
        <v>15</v>
      </c>
      <c r="J49" s="26"/>
      <c r="K49" s="26">
        <v>20</v>
      </c>
      <c r="L49" s="26"/>
      <c r="M49" s="26">
        <v>25</v>
      </c>
      <c r="N49" s="26"/>
      <c r="O49" s="48" t="s">
        <v>89</v>
      </c>
      <c r="P49" s="2"/>
    </row>
    <row r="50" spans="1:16" ht="60" customHeight="1" x14ac:dyDescent="0.25">
      <c r="A50" s="33"/>
      <c r="B50" s="50"/>
      <c r="C50" s="17" t="s">
        <v>87</v>
      </c>
      <c r="D50" s="17" t="s">
        <v>71</v>
      </c>
      <c r="E50" s="17" t="s">
        <v>11</v>
      </c>
      <c r="F50" s="34">
        <f t="shared" si="32"/>
        <v>60</v>
      </c>
      <c r="G50" s="24">
        <f t="shared" si="33"/>
        <v>60</v>
      </c>
      <c r="H50" s="26"/>
      <c r="I50" s="26">
        <v>15</v>
      </c>
      <c r="J50" s="26"/>
      <c r="K50" s="26">
        <v>20</v>
      </c>
      <c r="L50" s="26"/>
      <c r="M50" s="26">
        <v>25</v>
      </c>
      <c r="N50" s="26"/>
      <c r="O50" s="50"/>
      <c r="P50" s="2"/>
    </row>
    <row r="51" spans="1:16" ht="78.75" customHeight="1" x14ac:dyDescent="0.25">
      <c r="A51" s="33"/>
      <c r="B51" s="49"/>
      <c r="C51" s="36" t="s">
        <v>88</v>
      </c>
      <c r="D51" s="17" t="s">
        <v>71</v>
      </c>
      <c r="E51" s="17" t="s">
        <v>11</v>
      </c>
      <c r="F51" s="34">
        <f t="shared" si="32"/>
        <v>60</v>
      </c>
      <c r="G51" s="24">
        <f t="shared" si="33"/>
        <v>60</v>
      </c>
      <c r="H51" s="26"/>
      <c r="I51" s="26">
        <v>15</v>
      </c>
      <c r="J51" s="26"/>
      <c r="K51" s="26">
        <v>20</v>
      </c>
      <c r="L51" s="26"/>
      <c r="M51" s="26">
        <v>25</v>
      </c>
      <c r="N51" s="26"/>
      <c r="O51" s="49"/>
      <c r="P51" s="2"/>
    </row>
    <row r="52" spans="1:16" ht="20.45" customHeight="1" x14ac:dyDescent="0.25">
      <c r="A52" s="33"/>
      <c r="B52" s="41" t="s">
        <v>90</v>
      </c>
      <c r="C52" s="42"/>
      <c r="D52" s="42"/>
      <c r="E52" s="43"/>
      <c r="F52" s="25">
        <f>SUM(F49:F51)</f>
        <v>180</v>
      </c>
      <c r="G52" s="25">
        <f t="shared" ref="G52:M52" si="34">SUM(G49:G51)</f>
        <v>180</v>
      </c>
      <c r="H52" s="25"/>
      <c r="I52" s="25">
        <f t="shared" si="34"/>
        <v>45</v>
      </c>
      <c r="J52" s="25"/>
      <c r="K52" s="25">
        <f t="shared" si="34"/>
        <v>60</v>
      </c>
      <c r="L52" s="25"/>
      <c r="M52" s="25">
        <f t="shared" si="34"/>
        <v>75</v>
      </c>
      <c r="N52" s="26"/>
      <c r="O52" s="11"/>
      <c r="P52" s="2"/>
    </row>
    <row r="53" spans="1:16" ht="23.45" customHeight="1" x14ac:dyDescent="0.25">
      <c r="A53" s="84" t="s">
        <v>91</v>
      </c>
      <c r="B53" s="85"/>
      <c r="C53" s="85"/>
      <c r="D53" s="85"/>
      <c r="E53" s="86"/>
      <c r="F53" s="25">
        <f>F13+F20+F30+F36+F39+F47+F52</f>
        <v>1120610</v>
      </c>
      <c r="G53" s="25">
        <f t="shared" ref="G53:N53" si="35">G13+G20+G30+G36+G39+G47+G52</f>
        <v>64610</v>
      </c>
      <c r="H53" s="25">
        <f t="shared" si="35"/>
        <v>1056000</v>
      </c>
      <c r="I53" s="25">
        <f t="shared" si="35"/>
        <v>8165</v>
      </c>
      <c r="J53" s="25">
        <f t="shared" si="35"/>
        <v>297300</v>
      </c>
      <c r="K53" s="25">
        <f t="shared" si="35"/>
        <v>35340</v>
      </c>
      <c r="L53" s="25">
        <f t="shared" si="35"/>
        <v>675200</v>
      </c>
      <c r="M53" s="25">
        <f t="shared" si="35"/>
        <v>21105</v>
      </c>
      <c r="N53" s="25">
        <f t="shared" si="35"/>
        <v>83500</v>
      </c>
      <c r="O53" s="11"/>
      <c r="P53" s="2"/>
    </row>
    <row r="54" spans="1:16" s="10" customFormat="1" ht="2.4500000000000002" customHeight="1" x14ac:dyDescent="0.25">
      <c r="A54" s="20"/>
      <c r="B54" s="20"/>
      <c r="C54" s="20"/>
      <c r="D54" s="20"/>
      <c r="E54" s="20"/>
      <c r="F54" s="7"/>
      <c r="G54" s="9"/>
      <c r="H54" s="9"/>
      <c r="I54" s="7"/>
      <c r="J54" s="7"/>
      <c r="K54" s="7"/>
      <c r="L54" s="7"/>
      <c r="M54" s="7"/>
      <c r="N54" s="7"/>
      <c r="O54" s="14"/>
      <c r="P54" s="9"/>
    </row>
    <row r="55" spans="1:16" s="10" customFormat="1" ht="16.899999999999999" customHeight="1" x14ac:dyDescent="0.25">
      <c r="A55" s="87" t="s">
        <v>59</v>
      </c>
      <c r="B55" s="87"/>
      <c r="C55" s="88"/>
      <c r="D55" s="88"/>
      <c r="E55" s="88"/>
      <c r="F55" s="88"/>
      <c r="G55" s="88"/>
      <c r="H55" s="88"/>
      <c r="I55" s="88"/>
      <c r="J55" s="88"/>
      <c r="K55" s="88"/>
      <c r="L55" s="88"/>
      <c r="M55" s="88"/>
      <c r="N55" s="88"/>
      <c r="O55" s="88"/>
      <c r="P55" s="9"/>
    </row>
    <row r="56" spans="1:16" s="10" customFormat="1" x14ac:dyDescent="0.25">
      <c r="A56" s="21"/>
      <c r="B56" s="21"/>
      <c r="C56" s="21"/>
      <c r="D56" s="21"/>
      <c r="E56" s="21"/>
      <c r="F56" s="8"/>
      <c r="I56" s="8"/>
      <c r="J56" s="8"/>
      <c r="K56" s="8"/>
      <c r="L56" s="8"/>
      <c r="M56" s="8"/>
      <c r="N56" s="8"/>
      <c r="O56" s="15"/>
    </row>
    <row r="57" spans="1:16" s="10" customFormat="1" ht="18.75" x14ac:dyDescent="0.25">
      <c r="A57" s="21"/>
      <c r="B57" s="21"/>
      <c r="C57" s="75" t="s">
        <v>95</v>
      </c>
      <c r="D57" s="75"/>
      <c r="E57" s="75"/>
      <c r="F57" s="75"/>
      <c r="G57" s="75"/>
      <c r="I57" s="8"/>
      <c r="J57" s="8"/>
      <c r="K57" s="8"/>
      <c r="L57" s="8"/>
      <c r="M57" s="8"/>
      <c r="N57" s="8"/>
      <c r="O57" s="15"/>
    </row>
    <row r="58" spans="1:16" s="10" customFormat="1" x14ac:dyDescent="0.25">
      <c r="A58" s="21"/>
      <c r="B58" s="21"/>
      <c r="C58" s="21"/>
      <c r="D58" s="21"/>
      <c r="E58" s="21"/>
      <c r="F58" s="8"/>
      <c r="I58" s="8"/>
      <c r="J58" s="8"/>
      <c r="K58" s="8"/>
      <c r="L58" s="8"/>
      <c r="M58" s="8"/>
      <c r="N58" s="8"/>
      <c r="O58" s="15"/>
    </row>
    <row r="59" spans="1:16" s="10" customFormat="1" x14ac:dyDescent="0.25">
      <c r="A59" s="21"/>
      <c r="B59" s="21"/>
      <c r="C59" s="21"/>
      <c r="D59" s="21"/>
      <c r="E59" s="21"/>
      <c r="F59" s="8"/>
      <c r="I59" s="8"/>
      <c r="J59" s="8"/>
      <c r="K59" s="8"/>
      <c r="L59" s="8"/>
      <c r="M59" s="8"/>
      <c r="N59" s="8"/>
      <c r="O59" s="15"/>
    </row>
    <row r="60" spans="1:16" s="10" customFormat="1" x14ac:dyDescent="0.25">
      <c r="A60" s="21"/>
      <c r="B60" s="21"/>
      <c r="C60" s="21"/>
      <c r="D60" s="21"/>
      <c r="E60" s="21"/>
      <c r="F60" s="8"/>
      <c r="I60" s="8"/>
      <c r="J60" s="8"/>
      <c r="K60" s="8"/>
      <c r="L60" s="8"/>
      <c r="M60" s="8"/>
      <c r="N60" s="8"/>
      <c r="O60" s="15"/>
    </row>
    <row r="61" spans="1:16" s="10" customFormat="1" x14ac:dyDescent="0.25">
      <c r="A61" s="21"/>
      <c r="B61" s="21"/>
      <c r="C61" s="21"/>
      <c r="D61" s="21"/>
      <c r="E61" s="21"/>
      <c r="F61" s="8"/>
      <c r="I61" s="8"/>
      <c r="J61" s="8"/>
      <c r="K61" s="8"/>
      <c r="L61" s="8"/>
      <c r="M61" s="8"/>
      <c r="N61" s="8"/>
      <c r="O61" s="15"/>
    </row>
    <row r="62" spans="1:16" s="10" customFormat="1" x14ac:dyDescent="0.25">
      <c r="A62" s="21"/>
      <c r="B62" s="21"/>
      <c r="C62" s="21"/>
      <c r="D62" s="21"/>
      <c r="E62" s="21"/>
      <c r="F62" s="8"/>
      <c r="I62" s="8"/>
      <c r="J62" s="8"/>
      <c r="K62" s="8"/>
      <c r="L62" s="8"/>
      <c r="M62" s="8"/>
      <c r="N62" s="8"/>
      <c r="O62" s="15"/>
    </row>
    <row r="63" spans="1:16" s="10" customFormat="1" x14ac:dyDescent="0.25">
      <c r="A63" s="21"/>
      <c r="B63" s="21"/>
      <c r="C63" s="21"/>
      <c r="D63" s="21"/>
      <c r="E63" s="21"/>
      <c r="F63" s="8"/>
      <c r="I63" s="8"/>
      <c r="J63" s="8"/>
      <c r="K63" s="8"/>
      <c r="L63" s="8"/>
      <c r="M63" s="8"/>
      <c r="N63" s="8"/>
      <c r="O63" s="15"/>
    </row>
    <row r="64" spans="1:16" s="10" customFormat="1" x14ac:dyDescent="0.25">
      <c r="A64" s="21"/>
      <c r="B64" s="21"/>
      <c r="C64" s="21"/>
      <c r="D64" s="21"/>
      <c r="E64" s="21"/>
      <c r="F64" s="8"/>
      <c r="I64" s="8"/>
      <c r="J64" s="8"/>
      <c r="K64" s="8"/>
      <c r="L64" s="8"/>
      <c r="M64" s="8"/>
      <c r="N64" s="8"/>
      <c r="O64" s="15"/>
    </row>
    <row r="65" spans="1:15" s="10" customFormat="1" x14ac:dyDescent="0.25">
      <c r="A65" s="21"/>
      <c r="B65" s="21"/>
      <c r="C65" s="21"/>
      <c r="D65" s="21"/>
      <c r="E65" s="21"/>
      <c r="F65" s="8"/>
      <c r="I65" s="8"/>
      <c r="J65" s="8"/>
      <c r="K65" s="8"/>
      <c r="L65" s="8"/>
      <c r="M65" s="8"/>
      <c r="N65" s="8"/>
      <c r="O65" s="15"/>
    </row>
    <row r="66" spans="1:15" s="10" customFormat="1" x14ac:dyDescent="0.25">
      <c r="A66" s="21"/>
      <c r="B66" s="21"/>
      <c r="C66" s="21"/>
      <c r="D66" s="21"/>
      <c r="E66" s="21"/>
      <c r="F66" s="8"/>
      <c r="I66" s="8"/>
      <c r="J66" s="8"/>
      <c r="K66" s="8"/>
      <c r="L66" s="8"/>
      <c r="M66" s="8"/>
      <c r="N66" s="8"/>
      <c r="O66" s="15"/>
    </row>
    <row r="67" spans="1:15" s="10" customFormat="1" x14ac:dyDescent="0.25">
      <c r="A67" s="21"/>
      <c r="B67" s="21"/>
      <c r="C67" s="21"/>
      <c r="D67" s="21"/>
      <c r="E67" s="21"/>
      <c r="F67" s="8"/>
      <c r="I67" s="8"/>
      <c r="J67" s="8"/>
      <c r="K67" s="8"/>
      <c r="L67" s="8"/>
      <c r="M67" s="8"/>
      <c r="N67" s="8"/>
      <c r="O67" s="15"/>
    </row>
    <row r="68" spans="1:15" s="10" customFormat="1" x14ac:dyDescent="0.25">
      <c r="A68" s="21"/>
      <c r="B68" s="21"/>
      <c r="C68" s="21"/>
      <c r="D68" s="21"/>
      <c r="E68" s="21"/>
      <c r="F68" s="8"/>
      <c r="I68" s="8"/>
      <c r="J68" s="8"/>
      <c r="K68" s="8"/>
      <c r="L68" s="8"/>
      <c r="M68" s="8"/>
      <c r="N68" s="8"/>
      <c r="O68" s="15"/>
    </row>
    <row r="69" spans="1:15" s="10" customFormat="1" x14ac:dyDescent="0.25">
      <c r="A69" s="21"/>
      <c r="B69" s="21"/>
      <c r="C69" s="21"/>
      <c r="D69" s="21"/>
      <c r="E69" s="21"/>
      <c r="F69" s="8"/>
      <c r="I69" s="8"/>
      <c r="J69" s="8"/>
      <c r="K69" s="8"/>
      <c r="L69" s="8"/>
      <c r="M69" s="8"/>
      <c r="N69" s="8"/>
      <c r="O69" s="15"/>
    </row>
    <row r="70" spans="1:15" s="10" customFormat="1" x14ac:dyDescent="0.25">
      <c r="A70" s="21"/>
      <c r="B70" s="21"/>
      <c r="C70" s="21"/>
      <c r="D70" s="21"/>
      <c r="E70" s="21"/>
      <c r="F70" s="8"/>
      <c r="I70" s="8"/>
      <c r="J70" s="8"/>
      <c r="K70" s="8"/>
      <c r="L70" s="8"/>
      <c r="M70" s="8"/>
      <c r="N70" s="8"/>
      <c r="O70" s="15"/>
    </row>
    <row r="71" spans="1:15" s="10" customFormat="1" x14ac:dyDescent="0.25">
      <c r="A71" s="21"/>
      <c r="B71" s="21"/>
      <c r="C71" s="21"/>
      <c r="D71" s="21"/>
      <c r="E71" s="21"/>
      <c r="F71" s="8"/>
      <c r="I71" s="8"/>
      <c r="J71" s="8"/>
      <c r="K71" s="8"/>
      <c r="L71" s="8"/>
      <c r="M71" s="8"/>
      <c r="N71" s="8"/>
      <c r="O71" s="15"/>
    </row>
    <row r="72" spans="1:15" s="10" customFormat="1" x14ac:dyDescent="0.25">
      <c r="A72" s="21"/>
      <c r="B72" s="21"/>
      <c r="C72" s="21"/>
      <c r="D72" s="21"/>
      <c r="E72" s="21"/>
      <c r="F72" s="8"/>
      <c r="I72" s="8"/>
      <c r="J72" s="8"/>
      <c r="K72" s="8"/>
      <c r="L72" s="8"/>
      <c r="M72" s="8"/>
      <c r="N72" s="8"/>
      <c r="O72" s="15"/>
    </row>
    <row r="73" spans="1:15" s="10" customFormat="1" x14ac:dyDescent="0.25">
      <c r="A73" s="21"/>
      <c r="B73" s="21"/>
      <c r="C73" s="21"/>
      <c r="D73" s="21"/>
      <c r="E73" s="21"/>
      <c r="F73" s="8"/>
      <c r="I73" s="8"/>
      <c r="J73" s="8"/>
      <c r="K73" s="8"/>
      <c r="L73" s="8"/>
      <c r="M73" s="8"/>
      <c r="N73" s="8"/>
      <c r="O73" s="15"/>
    </row>
    <row r="74" spans="1:15" s="10" customFormat="1" x14ac:dyDescent="0.25">
      <c r="A74" s="21"/>
      <c r="B74" s="21"/>
      <c r="C74" s="21"/>
      <c r="D74" s="21"/>
      <c r="E74" s="21"/>
      <c r="F74" s="8"/>
      <c r="I74" s="8"/>
      <c r="J74" s="8"/>
      <c r="K74" s="8"/>
      <c r="L74" s="8"/>
      <c r="M74" s="8"/>
      <c r="N74" s="8"/>
      <c r="O74" s="15"/>
    </row>
    <row r="75" spans="1:15" s="10" customFormat="1" x14ac:dyDescent="0.25">
      <c r="A75" s="21"/>
      <c r="B75" s="21"/>
      <c r="C75" s="21"/>
      <c r="D75" s="21"/>
      <c r="E75" s="21"/>
      <c r="F75" s="8"/>
      <c r="I75" s="8"/>
      <c r="J75" s="8"/>
      <c r="K75" s="8"/>
      <c r="L75" s="8"/>
      <c r="M75" s="8"/>
      <c r="N75" s="8"/>
      <c r="O75" s="15"/>
    </row>
    <row r="76" spans="1:15" s="10" customFormat="1" x14ac:dyDescent="0.25">
      <c r="A76" s="21"/>
      <c r="B76" s="21"/>
      <c r="C76" s="21"/>
      <c r="D76" s="21"/>
      <c r="E76" s="21"/>
      <c r="F76" s="8"/>
      <c r="I76" s="8"/>
      <c r="J76" s="8"/>
      <c r="K76" s="8"/>
      <c r="L76" s="8"/>
      <c r="M76" s="8"/>
      <c r="N76" s="8"/>
      <c r="O76" s="15"/>
    </row>
    <row r="77" spans="1:15" s="10" customFormat="1" x14ac:dyDescent="0.25">
      <c r="A77" s="21"/>
      <c r="B77" s="21"/>
      <c r="C77" s="21"/>
      <c r="D77" s="21"/>
      <c r="E77" s="21"/>
      <c r="F77" s="8"/>
      <c r="I77" s="8"/>
      <c r="J77" s="8"/>
      <c r="K77" s="8"/>
      <c r="L77" s="8"/>
      <c r="M77" s="8"/>
      <c r="N77" s="8"/>
      <c r="O77" s="15"/>
    </row>
    <row r="78" spans="1:15" s="10" customFormat="1" x14ac:dyDescent="0.25">
      <c r="A78" s="21"/>
      <c r="B78" s="21"/>
      <c r="C78" s="21"/>
      <c r="D78" s="21"/>
      <c r="E78" s="21"/>
      <c r="F78" s="8"/>
      <c r="I78" s="8"/>
      <c r="J78" s="8"/>
      <c r="K78" s="8"/>
      <c r="L78" s="8"/>
      <c r="M78" s="8"/>
      <c r="N78" s="8"/>
      <c r="O78" s="15"/>
    </row>
    <row r="79" spans="1:15" s="10" customFormat="1" x14ac:dyDescent="0.25">
      <c r="A79" s="21"/>
      <c r="B79" s="21"/>
      <c r="C79" s="21"/>
      <c r="D79" s="21"/>
      <c r="E79" s="21"/>
      <c r="F79" s="8"/>
      <c r="I79" s="8"/>
      <c r="J79" s="8"/>
      <c r="K79" s="8"/>
      <c r="L79" s="8"/>
      <c r="M79" s="8"/>
      <c r="N79" s="8"/>
      <c r="O79" s="15"/>
    </row>
    <row r="80" spans="1:15" s="10" customFormat="1" x14ac:dyDescent="0.25">
      <c r="A80" s="21"/>
      <c r="B80" s="21"/>
      <c r="C80" s="21"/>
      <c r="D80" s="21"/>
      <c r="E80" s="21"/>
      <c r="F80" s="8"/>
      <c r="I80" s="8"/>
      <c r="J80" s="8"/>
      <c r="K80" s="8"/>
      <c r="L80" s="8"/>
      <c r="M80" s="8"/>
      <c r="N80" s="8"/>
      <c r="O80" s="15"/>
    </row>
    <row r="81" spans="1:15" s="10" customFormat="1" x14ac:dyDescent="0.25">
      <c r="A81" s="21"/>
      <c r="B81" s="21"/>
      <c r="C81" s="21"/>
      <c r="D81" s="21"/>
      <c r="E81" s="21"/>
      <c r="F81" s="8"/>
      <c r="I81" s="8"/>
      <c r="J81" s="8"/>
      <c r="K81" s="8"/>
      <c r="L81" s="8"/>
      <c r="M81" s="8"/>
      <c r="N81" s="8"/>
      <c r="O81" s="15"/>
    </row>
    <row r="82" spans="1:15" s="10" customFormat="1" x14ac:dyDescent="0.25">
      <c r="A82" s="21"/>
      <c r="B82" s="21"/>
      <c r="C82" s="21"/>
      <c r="D82" s="21"/>
      <c r="E82" s="21"/>
      <c r="F82" s="8"/>
      <c r="I82" s="8"/>
      <c r="J82" s="8"/>
      <c r="K82" s="8"/>
      <c r="L82" s="8"/>
      <c r="M82" s="8"/>
      <c r="N82" s="8"/>
      <c r="O82" s="15"/>
    </row>
    <row r="83" spans="1:15" s="10" customFormat="1" x14ac:dyDescent="0.25">
      <c r="A83" s="21"/>
      <c r="B83" s="21"/>
      <c r="C83" s="21"/>
      <c r="D83" s="21"/>
      <c r="E83" s="21"/>
      <c r="F83" s="8"/>
      <c r="I83" s="8"/>
      <c r="J83" s="8"/>
      <c r="K83" s="8"/>
      <c r="L83" s="8"/>
      <c r="M83" s="8"/>
      <c r="N83" s="8"/>
      <c r="O83" s="15"/>
    </row>
    <row r="84" spans="1:15" s="10" customFormat="1" x14ac:dyDescent="0.25">
      <c r="A84" s="21"/>
      <c r="B84" s="21"/>
      <c r="C84" s="21"/>
      <c r="D84" s="21"/>
      <c r="E84" s="21"/>
      <c r="F84" s="8"/>
      <c r="I84" s="8"/>
      <c r="J84" s="8"/>
      <c r="K84" s="8"/>
      <c r="L84" s="8"/>
      <c r="M84" s="8"/>
      <c r="N84" s="8"/>
      <c r="O84" s="15"/>
    </row>
    <row r="85" spans="1:15" s="10" customFormat="1" x14ac:dyDescent="0.25">
      <c r="A85" s="21"/>
      <c r="B85" s="21"/>
      <c r="C85" s="21"/>
      <c r="D85" s="21"/>
      <c r="E85" s="21"/>
      <c r="F85" s="8"/>
      <c r="I85" s="8"/>
      <c r="J85" s="8"/>
      <c r="K85" s="8"/>
      <c r="L85" s="8"/>
      <c r="M85" s="8"/>
      <c r="N85" s="8"/>
      <c r="O85" s="15"/>
    </row>
    <row r="86" spans="1:15" s="10" customFormat="1" x14ac:dyDescent="0.25">
      <c r="A86" s="21"/>
      <c r="B86" s="21"/>
      <c r="C86" s="21"/>
      <c r="D86" s="21"/>
      <c r="E86" s="21"/>
      <c r="F86" s="8"/>
      <c r="I86" s="8"/>
      <c r="J86" s="8"/>
      <c r="K86" s="8"/>
      <c r="L86" s="8"/>
      <c r="M86" s="8"/>
      <c r="N86" s="8"/>
      <c r="O86" s="15"/>
    </row>
    <row r="87" spans="1:15" s="10" customFormat="1" x14ac:dyDescent="0.25">
      <c r="A87" s="21"/>
      <c r="B87" s="21"/>
      <c r="C87" s="21"/>
      <c r="D87" s="21"/>
      <c r="E87" s="21"/>
      <c r="F87" s="8"/>
      <c r="I87" s="8"/>
      <c r="J87" s="8"/>
      <c r="K87" s="8"/>
      <c r="L87" s="8"/>
      <c r="M87" s="8"/>
      <c r="N87" s="8"/>
      <c r="O87" s="15"/>
    </row>
    <row r="88" spans="1:15" s="10" customFormat="1" x14ac:dyDescent="0.25">
      <c r="A88" s="21"/>
      <c r="B88" s="21"/>
      <c r="C88" s="21"/>
      <c r="D88" s="21"/>
      <c r="E88" s="21"/>
      <c r="F88" s="8"/>
      <c r="I88" s="8"/>
      <c r="J88" s="8"/>
      <c r="K88" s="8"/>
      <c r="L88" s="8"/>
      <c r="M88" s="8"/>
      <c r="N88" s="8"/>
      <c r="O88" s="15"/>
    </row>
    <row r="89" spans="1:15" s="10" customFormat="1" x14ac:dyDescent="0.25">
      <c r="A89" s="21"/>
      <c r="B89" s="21"/>
      <c r="C89" s="21"/>
      <c r="D89" s="21"/>
      <c r="E89" s="21"/>
      <c r="F89" s="8"/>
      <c r="I89" s="8"/>
      <c r="J89" s="8"/>
      <c r="K89" s="8"/>
      <c r="L89" s="8"/>
      <c r="M89" s="8"/>
      <c r="N89" s="8"/>
      <c r="O89" s="15"/>
    </row>
    <row r="90" spans="1:15" s="10" customFormat="1" x14ac:dyDescent="0.25">
      <c r="A90" s="21"/>
      <c r="B90" s="21"/>
      <c r="C90" s="21"/>
      <c r="D90" s="21"/>
      <c r="E90" s="21"/>
      <c r="F90" s="8"/>
      <c r="I90" s="8"/>
      <c r="J90" s="8"/>
      <c r="K90" s="8"/>
      <c r="L90" s="8"/>
      <c r="M90" s="8"/>
      <c r="N90" s="8"/>
      <c r="O90" s="15"/>
    </row>
    <row r="91" spans="1:15" s="10" customFormat="1" x14ac:dyDescent="0.25">
      <c r="A91" s="21"/>
      <c r="B91" s="21"/>
      <c r="C91" s="21"/>
      <c r="D91" s="21"/>
      <c r="E91" s="21"/>
      <c r="F91" s="8"/>
      <c r="I91" s="8"/>
      <c r="J91" s="8"/>
      <c r="K91" s="8"/>
      <c r="L91" s="8"/>
      <c r="M91" s="8"/>
      <c r="N91" s="8"/>
      <c r="O91" s="15"/>
    </row>
    <row r="92" spans="1:15" s="10" customFormat="1" x14ac:dyDescent="0.25">
      <c r="A92" s="21"/>
      <c r="B92" s="21"/>
      <c r="C92" s="21"/>
      <c r="D92" s="21"/>
      <c r="E92" s="21"/>
      <c r="F92" s="8"/>
      <c r="I92" s="8"/>
      <c r="J92" s="8"/>
      <c r="K92" s="8"/>
      <c r="L92" s="8"/>
      <c r="M92" s="8"/>
      <c r="N92" s="8"/>
      <c r="O92" s="15"/>
    </row>
    <row r="93" spans="1:15" s="10" customFormat="1" x14ac:dyDescent="0.25">
      <c r="A93" s="21"/>
      <c r="B93" s="21"/>
      <c r="C93" s="21"/>
      <c r="D93" s="21"/>
      <c r="E93" s="21"/>
      <c r="F93" s="8"/>
      <c r="I93" s="8"/>
      <c r="J93" s="8"/>
      <c r="K93" s="8"/>
      <c r="L93" s="8"/>
      <c r="M93" s="8"/>
      <c r="N93" s="8"/>
      <c r="O93" s="15"/>
    </row>
    <row r="94" spans="1:15" s="10" customFormat="1" x14ac:dyDescent="0.25">
      <c r="A94" s="21"/>
      <c r="B94" s="21"/>
      <c r="C94" s="21"/>
      <c r="D94" s="21"/>
      <c r="E94" s="21"/>
      <c r="F94" s="8"/>
      <c r="I94" s="8"/>
      <c r="J94" s="8"/>
      <c r="K94" s="8"/>
      <c r="L94" s="8"/>
      <c r="M94" s="8"/>
      <c r="N94" s="8"/>
      <c r="O94" s="15"/>
    </row>
    <row r="95" spans="1:15" s="10" customFormat="1" x14ac:dyDescent="0.25">
      <c r="A95" s="21"/>
      <c r="B95" s="21"/>
      <c r="C95" s="21"/>
      <c r="D95" s="21"/>
      <c r="E95" s="21"/>
      <c r="F95" s="8"/>
      <c r="I95" s="8"/>
      <c r="J95" s="8"/>
      <c r="K95" s="8"/>
      <c r="L95" s="8"/>
      <c r="M95" s="8"/>
      <c r="N95" s="8"/>
      <c r="O95" s="15"/>
    </row>
    <row r="96" spans="1:15" s="10" customFormat="1" x14ac:dyDescent="0.25">
      <c r="A96" s="21"/>
      <c r="B96" s="21"/>
      <c r="C96" s="21"/>
      <c r="D96" s="21"/>
      <c r="E96" s="21"/>
      <c r="F96" s="8"/>
      <c r="I96" s="8"/>
      <c r="J96" s="8"/>
      <c r="K96" s="8"/>
      <c r="L96" s="8"/>
      <c r="M96" s="8"/>
      <c r="N96" s="8"/>
      <c r="O96" s="15"/>
    </row>
    <row r="97" spans="1:15" s="10" customFormat="1" x14ac:dyDescent="0.25">
      <c r="A97" s="21"/>
      <c r="B97" s="21"/>
      <c r="C97" s="21"/>
      <c r="D97" s="21"/>
      <c r="E97" s="21"/>
      <c r="F97" s="8"/>
      <c r="I97" s="8"/>
      <c r="J97" s="8"/>
      <c r="K97" s="8"/>
      <c r="L97" s="8"/>
      <c r="M97" s="8"/>
      <c r="N97" s="8"/>
      <c r="O97" s="15"/>
    </row>
  </sheetData>
  <mergeCells count="82">
    <mergeCell ref="C57:G57"/>
    <mergeCell ref="A4:O4"/>
    <mergeCell ref="A5:O5"/>
    <mergeCell ref="A6:A8"/>
    <mergeCell ref="C6:C8"/>
    <mergeCell ref="D6:D8"/>
    <mergeCell ref="E6:E8"/>
    <mergeCell ref="O6:O8"/>
    <mergeCell ref="F6:F8"/>
    <mergeCell ref="I7:N7"/>
    <mergeCell ref="B6:B8"/>
    <mergeCell ref="A53:E53"/>
    <mergeCell ref="A55:O55"/>
    <mergeCell ref="G6:N6"/>
    <mergeCell ref="G17:G18"/>
    <mergeCell ref="H17:H18"/>
    <mergeCell ref="A41:A46"/>
    <mergeCell ref="O41:O43"/>
    <mergeCell ref="O44:O46"/>
    <mergeCell ref="L17:L18"/>
    <mergeCell ref="K17:K18"/>
    <mergeCell ref="A17:A18"/>
    <mergeCell ref="D17:D18"/>
    <mergeCell ref="E17:E18"/>
    <mergeCell ref="F24:F29"/>
    <mergeCell ref="A24:A29"/>
    <mergeCell ref="H7:H8"/>
    <mergeCell ref="G7:G8"/>
    <mergeCell ref="F17:F18"/>
    <mergeCell ref="A9:O9"/>
    <mergeCell ref="A13:E13"/>
    <mergeCell ref="A14:O14"/>
    <mergeCell ref="A15:A16"/>
    <mergeCell ref="E15:E16"/>
    <mergeCell ref="B49:B51"/>
    <mergeCell ref="O49:O51"/>
    <mergeCell ref="L24:L29"/>
    <mergeCell ref="B17:B18"/>
    <mergeCell ref="B24:B29"/>
    <mergeCell ref="G34:G35"/>
    <mergeCell ref="H24:H29"/>
    <mergeCell ref="G24:G29"/>
    <mergeCell ref="A30:E30"/>
    <mergeCell ref="A31:O31"/>
    <mergeCell ref="I17:I18"/>
    <mergeCell ref="N17:N18"/>
    <mergeCell ref="M17:M18"/>
    <mergeCell ref="A47:E47"/>
    <mergeCell ref="N34:N35"/>
    <mergeCell ref="O34:O35"/>
    <mergeCell ref="B41:B46"/>
    <mergeCell ref="H34:H35"/>
    <mergeCell ref="O15:O16"/>
    <mergeCell ref="B15:B16"/>
    <mergeCell ref="B48:O48"/>
    <mergeCell ref="A36:E36"/>
    <mergeCell ref="J17:J18"/>
    <mergeCell ref="O17:O18"/>
    <mergeCell ref="A20:E20"/>
    <mergeCell ref="A21:O21"/>
    <mergeCell ref="E24:E29"/>
    <mergeCell ref="I24:I29"/>
    <mergeCell ref="J24:J29"/>
    <mergeCell ref="D24:D29"/>
    <mergeCell ref="N24:N29"/>
    <mergeCell ref="O24:O29"/>
    <mergeCell ref="M24:M29"/>
    <mergeCell ref="K24:K29"/>
    <mergeCell ref="B52:E52"/>
    <mergeCell ref="M34:M35"/>
    <mergeCell ref="K34:K35"/>
    <mergeCell ref="A37:O37"/>
    <mergeCell ref="A39:E39"/>
    <mergeCell ref="A40:O40"/>
    <mergeCell ref="A34:A35"/>
    <mergeCell ref="D34:D35"/>
    <mergeCell ref="E34:E35"/>
    <mergeCell ref="I34:I35"/>
    <mergeCell ref="J34:J35"/>
    <mergeCell ref="L34:L35"/>
    <mergeCell ref="F34:F35"/>
    <mergeCell ref="B34:B35"/>
  </mergeCells>
  <pageMargins left="0.23622047244094491" right="0.23622047244094491" top="0.35433070866141736" bottom="0.35433070866141736" header="0.31496062992125984" footer="0.31496062992125984"/>
  <pageSetup paperSize="9" scale="56" fitToHeight="0" orientation="landscape" r:id="rId1"/>
  <rowBreaks count="1" manualBreakCount="1">
    <brk id="20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2</vt:i4>
      </vt:variant>
    </vt:vector>
  </HeadingPairs>
  <TitlesOfParts>
    <vt:vector size="3" baseType="lpstr">
      <vt:lpstr>Розбивка </vt:lpstr>
      <vt:lpstr>'Розбивка '!Заголовки_для_друку</vt:lpstr>
      <vt:lpstr>'Розбивка '!Область_друку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2025-08-19T12:32:37Z</dcterms:modified>
</cp:coreProperties>
</file>